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295" windowHeight="6480"/>
  </bookViews>
  <sheets>
    <sheet name="Kritéria" sheetId="1" r:id="rId1"/>
    <sheet name="List1" sheetId="2" r:id="rId2"/>
  </sheets>
  <definedNames>
    <definedName name="_xlnm.Print_Area" localSheetId="0">Kritéria!$A$1:$L$124</definedName>
  </definedNames>
  <calcPr calcId="145621"/>
</workbook>
</file>

<file path=xl/calcChain.xml><?xml version="1.0" encoding="utf-8"?>
<calcChain xmlns="http://schemas.openxmlformats.org/spreadsheetml/2006/main">
  <c r="J119" i="1" l="1"/>
  <c r="J116" i="1"/>
  <c r="J122" i="1" l="1"/>
  <c r="J113" i="1"/>
  <c r="J109" i="1"/>
  <c r="J106" i="1"/>
  <c r="J103" i="1"/>
  <c r="J100" i="1"/>
  <c r="J97" i="1"/>
  <c r="J94" i="1"/>
  <c r="J89" i="1"/>
  <c r="J86" i="1"/>
  <c r="J83" i="1"/>
  <c r="J79" i="1"/>
  <c r="J76" i="1"/>
  <c r="J73" i="1"/>
  <c r="J69" i="1"/>
  <c r="J66" i="1"/>
  <c r="J63" i="1"/>
  <c r="J60" i="1"/>
  <c r="J57" i="1"/>
  <c r="J54" i="1"/>
  <c r="J50" i="1"/>
  <c r="J47" i="1"/>
  <c r="J44" i="1"/>
  <c r="J40" i="1"/>
  <c r="J37" i="1"/>
  <c r="J33" i="1"/>
  <c r="J30" i="1"/>
  <c r="J27" i="1"/>
  <c r="J24" i="1"/>
  <c r="J21" i="1"/>
  <c r="J18" i="1"/>
  <c r="J15" i="1"/>
  <c r="J12" i="1"/>
  <c r="J9" i="1"/>
  <c r="J6" i="1"/>
  <c r="D2" i="1"/>
  <c r="D1" i="1"/>
  <c r="K82" i="1" l="1"/>
  <c r="K36" i="1"/>
  <c r="K112" i="1"/>
  <c r="K92" i="1"/>
  <c r="K53" i="1"/>
  <c r="K72" i="1"/>
  <c r="K5" i="1"/>
</calcChain>
</file>

<file path=xl/sharedStrings.xml><?xml version="1.0" encoding="utf-8"?>
<sst xmlns="http://schemas.openxmlformats.org/spreadsheetml/2006/main" count="356" uniqueCount="264">
  <si>
    <t>EKOŠKOLA</t>
  </si>
  <si>
    <t>Kroků:</t>
  </si>
  <si>
    <t>Kritérium</t>
  </si>
  <si>
    <t xml:space="preserve">Úroveň 1
</t>
  </si>
  <si>
    <t xml:space="preserve">Úroveň 2
</t>
  </si>
  <si>
    <t xml:space="preserve">Úroveň 3
</t>
  </si>
  <si>
    <t xml:space="preserve">Úroveň 4
</t>
  </si>
  <si>
    <t>Výsledná kvalita kroku vyjádřená v bodech</t>
  </si>
  <si>
    <t>Minimální počet bodů  potřebných k titulu Ekoškola</t>
  </si>
  <si>
    <t>Kritérií:</t>
  </si>
  <si>
    <t>Oblast kvality</t>
  </si>
  <si>
    <t>Krok Ekoškoly</t>
  </si>
  <si>
    <t>Popis</t>
  </si>
  <si>
    <t>Číslo</t>
  </si>
  <si>
    <t>LIDÉ</t>
  </si>
  <si>
    <t>Ekotým</t>
  </si>
  <si>
    <t>Jednotliví členové Ekotýmu   tvoří spolupracující tým, ve kterém hlavní iniciativu přebírají žáci. Žáci v Ekotýmu dokáží popsat základní principy 7 kroků a chápou, jak spolu jednotlivé kroky souvisí. Žáci mají rozděleny role dle svých schopností a zájmů. Žáci vedou schůzky Ekotýmu a pořizují z nich zápisy, se kterými pracují na dalších schůzkách.
 Charakteristika týmu = malý počet členů; rovnoprávné postavení; jasně vymezené odpovědnosti a role; uvědomovaný společný cíl a společně sdílená vůle cíle dosáhnout; jednoznačná a efektivní komunikace a konstruktivní řešení sporů; schopnost reflexe a hodnocení procesu spolupráce; klima důvěry a dobré vztahy</t>
  </si>
  <si>
    <t>1.1</t>
  </si>
  <si>
    <t>Porozumění 7 krokům</t>
  </si>
  <si>
    <r>
      <t xml:space="preserve">Členové Ekotýmu (pozn. člen Ekotýmu = účastní se schůzek a podílí se na činnostech Ekotýmu) dokáží srozumitelně vysvětlit princip každého z kroků </t>
    </r>
    <r>
      <rPr>
        <u/>
        <sz val="10"/>
        <rFont val="Arial"/>
        <family val="2"/>
        <charset val="238"/>
      </rPr>
      <t>a jeho vazbu na ostatní kroky. Vědí, co konkrétně v jednotlivých krocích dělají.</t>
    </r>
  </si>
  <si>
    <r>
      <t xml:space="preserve">Členové Ekotýmu (pozn. člen Ekotýmu = účastní se schůzek a podílí se na činnostech Ekotýmu)  dokáží </t>
    </r>
    <r>
      <rPr>
        <u/>
        <sz val="10"/>
        <rFont val="Arial"/>
        <family val="2"/>
        <charset val="238"/>
      </rPr>
      <t xml:space="preserve">srozumitelně vysvětlit princip </t>
    </r>
    <r>
      <rPr>
        <sz val="10"/>
        <rFont val="Arial"/>
        <family val="2"/>
        <charset val="238"/>
      </rPr>
      <t>každého z kroků programu.</t>
    </r>
  </si>
  <si>
    <r>
      <t xml:space="preserve">Členové Ekotýmu (pozn. člen Ekotýmu = účastní se schůzek a podílí se na činnostech Ekotýmu) dokáží </t>
    </r>
    <r>
      <rPr>
        <u/>
        <sz val="10"/>
        <rFont val="Arial"/>
        <family val="2"/>
        <charset val="238"/>
      </rPr>
      <t>vyjmenovat</t>
    </r>
    <r>
      <rPr>
        <sz val="10"/>
        <rFont val="Arial"/>
        <family val="2"/>
        <charset val="238"/>
      </rPr>
      <t xml:space="preserve"> některé ze 7 kroků a vysvětlit návaznosti nebo jejich význam.</t>
    </r>
  </si>
  <si>
    <t>Členové Ekotýmu (pozn. člen Ekotýmu = účastní se schůzek a podílí se na činnostech Ekotýmu) mluví o své činnosti, ale nespojují ji se 7 kroky.</t>
  </si>
  <si>
    <r>
      <t xml:space="preserve">Zaškrtni aktuální úroveň značkou </t>
    </r>
    <r>
      <rPr>
        <sz val="10"/>
        <color rgb="FFC00000"/>
        <rFont val="Arial Black"/>
        <family val="2"/>
        <charset val="238"/>
      </rPr>
      <t>X</t>
    </r>
  </si>
  <si>
    <t>Váha jednotlivých úrovní</t>
  </si>
  <si>
    <t>8</t>
  </si>
  <si>
    <t>1.2</t>
  </si>
  <si>
    <t xml:space="preserve">Fungování Ekotýmu </t>
  </si>
  <si>
    <r>
      <t xml:space="preserve">Členové Ekotýmu se znají jménem, fungují jako tým a spolupracují na úkolech. </t>
    </r>
    <r>
      <rPr>
        <u/>
        <sz val="10"/>
        <rFont val="Arial"/>
        <family val="2"/>
        <charset val="238"/>
      </rPr>
      <t>Realizují aktivity na posílení spolupráce v týmu (např. výjezdy, stmelovací aktivity)</t>
    </r>
  </si>
  <si>
    <r>
      <t xml:space="preserve">Členové Ekotýmu se znají jménem, </t>
    </r>
    <r>
      <rPr>
        <u/>
        <sz val="10"/>
        <rFont val="Arial"/>
        <family val="2"/>
        <charset val="238"/>
      </rPr>
      <t>fungují jako tým</t>
    </r>
    <r>
      <rPr>
        <sz val="10"/>
        <rFont val="Arial"/>
        <family val="2"/>
        <charset val="238"/>
      </rPr>
      <t xml:space="preserve"> a spolupracují na úkolech.</t>
    </r>
  </si>
  <si>
    <r>
      <t xml:space="preserve">Členové Ekotýmu se většinou </t>
    </r>
    <r>
      <rPr>
        <u/>
        <sz val="10"/>
        <rFont val="Arial"/>
        <family val="2"/>
        <charset val="238"/>
      </rPr>
      <t xml:space="preserve">znají </t>
    </r>
    <r>
      <rPr>
        <sz val="10"/>
        <rFont val="Arial"/>
        <family val="2"/>
        <charset val="238"/>
      </rPr>
      <t xml:space="preserve">jménem, a </t>
    </r>
    <r>
      <rPr>
        <u/>
        <sz val="10"/>
        <rFont val="Arial"/>
        <family val="2"/>
        <charset val="238"/>
      </rPr>
      <t>spolupracují</t>
    </r>
    <r>
      <rPr>
        <sz val="10"/>
        <rFont val="Arial"/>
        <family val="2"/>
        <charset val="238"/>
      </rPr>
      <t xml:space="preserve"> na úkolech.</t>
    </r>
  </si>
  <si>
    <t>Někteří členové se znají jménem, na úkolech pracují převážně jednotlivě.</t>
  </si>
  <si>
    <t>1.3</t>
  </si>
  <si>
    <t>Role v týmu (role = očekávaný způsob chování navazující na dovednosti a zájmy žáka)</t>
  </si>
  <si>
    <r>
      <t xml:space="preserve">Role v Ekotýmu si volí cíleně sami žáci </t>
    </r>
    <r>
      <rPr>
        <u/>
        <sz val="10"/>
        <rFont val="Arial"/>
        <family val="2"/>
        <charset val="238"/>
      </rPr>
      <t>na základě svých schopností a zájmu</t>
    </r>
    <r>
      <rPr>
        <sz val="10"/>
        <rFont val="Arial"/>
        <family val="2"/>
        <charset val="238"/>
      </rPr>
      <t>. Každý žák umí svou roli popsat a plní ji aktivně. Svou roli je schopen žák předat dalším žákům v případě své nepřítomnosti.</t>
    </r>
  </si>
  <si>
    <r>
      <t xml:space="preserve">Role v Ekotýmu si </t>
    </r>
    <r>
      <rPr>
        <u/>
        <sz val="10"/>
        <rFont val="Arial"/>
        <family val="2"/>
        <charset val="238"/>
      </rPr>
      <t>volí cíleně sami žáci</t>
    </r>
    <r>
      <rPr>
        <sz val="10"/>
        <rFont val="Arial"/>
        <family val="2"/>
        <charset val="238"/>
      </rPr>
      <t>. Žáci umí popsat, za co mají zodpovědnost v rámci své role.</t>
    </r>
  </si>
  <si>
    <r>
      <t xml:space="preserve">Rozdělení rolí v Ekotýmu </t>
    </r>
    <r>
      <rPr>
        <u/>
        <sz val="10"/>
        <rFont val="Arial"/>
        <family val="2"/>
        <charset val="238"/>
      </rPr>
      <t xml:space="preserve">volí koordinátor </t>
    </r>
    <r>
      <rPr>
        <sz val="10"/>
        <rFont val="Arial"/>
        <family val="2"/>
        <charset val="238"/>
      </rPr>
      <t xml:space="preserve">dle schopností, dovedností a zájmu žáků. </t>
    </r>
  </si>
  <si>
    <r>
      <t>Rozdělení rolí v Ekotýmu je náhodné, vždy podle aktuální situace či úkolu</t>
    </r>
    <r>
      <rPr>
        <sz val="10"/>
        <color rgb="FF0070C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nebo je stanovena pouze 1 - 2 role.</t>
    </r>
  </si>
  <si>
    <t>1.4</t>
  </si>
  <si>
    <t>Vedení schůzek Ekotýmu</t>
  </si>
  <si>
    <r>
      <t xml:space="preserve">Žáci rozhodují o obsahu schůzek a </t>
    </r>
    <r>
      <rPr>
        <u/>
        <sz val="10"/>
        <rFont val="Arial"/>
        <family val="2"/>
        <charset val="238"/>
      </rPr>
      <t>vedou je.</t>
    </r>
  </si>
  <si>
    <r>
      <t xml:space="preserve">Žáci </t>
    </r>
    <r>
      <rPr>
        <u/>
        <sz val="10"/>
        <rFont val="Arial"/>
        <family val="2"/>
        <charset val="238"/>
      </rPr>
      <t xml:space="preserve">rozhodují </t>
    </r>
    <r>
      <rPr>
        <sz val="10"/>
        <rFont val="Arial"/>
        <family val="2"/>
        <charset val="238"/>
      </rPr>
      <t>o obsahu schůzek a podílí se na jejich vedení</t>
    </r>
  </si>
  <si>
    <r>
      <t xml:space="preserve">Žáci </t>
    </r>
    <r>
      <rPr>
        <u/>
        <sz val="10"/>
        <rFont val="Arial"/>
        <family val="2"/>
        <charset val="238"/>
      </rPr>
      <t>nerozhodují</t>
    </r>
    <r>
      <rPr>
        <sz val="10"/>
        <rFont val="Arial"/>
        <family val="2"/>
        <charset val="238"/>
      </rPr>
      <t xml:space="preserve"> o obsahu schůzek, ale </t>
    </r>
    <r>
      <rPr>
        <u/>
        <sz val="10"/>
        <rFont val="Arial"/>
        <family val="2"/>
        <charset val="238"/>
      </rPr>
      <t>podílí se na jejich vedení</t>
    </r>
    <r>
      <rPr>
        <sz val="10"/>
        <rFont val="Arial"/>
        <family val="2"/>
        <charset val="238"/>
      </rPr>
      <t xml:space="preserve">. Nebo </t>
    </r>
    <r>
      <rPr>
        <u/>
        <sz val="10"/>
        <rFont val="Arial"/>
        <family val="2"/>
        <charset val="238"/>
      </rPr>
      <t>rozhodují o obsahu schůzek</t>
    </r>
    <r>
      <rPr>
        <sz val="10"/>
        <rFont val="Arial"/>
        <family val="2"/>
        <charset val="238"/>
      </rPr>
      <t xml:space="preserve">, ale </t>
    </r>
    <r>
      <rPr>
        <u/>
        <sz val="10"/>
        <rFont val="Arial"/>
        <family val="2"/>
        <charset val="238"/>
      </rPr>
      <t xml:space="preserve">nepodílí se na jejich vedení. </t>
    </r>
  </si>
  <si>
    <t>Koordinátor programu vede schůzky.</t>
  </si>
  <si>
    <t>1.5</t>
  </si>
  <si>
    <t xml:space="preserve">Zápis ze schůzky  </t>
  </si>
  <si>
    <r>
      <t xml:space="preserve">Na jednání Ekotýmu jsou pořizovány zápisy, které obsahují tyto informace:- </t>
    </r>
    <r>
      <rPr>
        <u/>
        <sz val="10"/>
        <rFont val="Arial"/>
        <family val="2"/>
        <charset val="238"/>
      </rPr>
      <t xml:space="preserve">vyhodnocování úkolů z minulé schůzky;
</t>
    </r>
    <r>
      <rPr>
        <sz val="10"/>
        <rFont val="Arial"/>
        <family val="2"/>
        <charset val="238"/>
      </rPr>
      <t>- o jakém tématu se mluvilo;
- jaké závěry a úkoly vyplývají z diskuse.
Se zápisy se pracuje na další schůzce Ekotýmu.</t>
    </r>
  </si>
  <si>
    <r>
      <t xml:space="preserve">Na jednání Ekotýmu jsou pořizovány zápisy, </t>
    </r>
    <r>
      <rPr>
        <u/>
        <sz val="10"/>
        <rFont val="Arial"/>
        <family val="2"/>
        <charset val="238"/>
      </rPr>
      <t>které obsahují tyto informace</t>
    </r>
    <r>
      <rPr>
        <sz val="10"/>
        <rFont val="Arial"/>
        <family val="2"/>
        <charset val="238"/>
      </rPr>
      <t xml:space="preserve">:- o jakém tématu se mluvilo;
- jaké z diskuze vyplývají úkoly.
</t>
    </r>
    <r>
      <rPr>
        <u/>
        <sz val="10"/>
        <rFont val="Arial"/>
        <family val="2"/>
        <charset val="238"/>
      </rPr>
      <t xml:space="preserve">Se zápisy se pracuje na další schůzce Ekotýmu.
</t>
    </r>
  </si>
  <si>
    <r>
      <t xml:space="preserve">Na jednání Ekotýmu </t>
    </r>
    <r>
      <rPr>
        <u/>
        <sz val="10"/>
        <rFont val="Arial"/>
        <family val="2"/>
        <charset val="238"/>
      </rPr>
      <t xml:space="preserve">jsou </t>
    </r>
    <r>
      <rPr>
        <sz val="10"/>
        <rFont val="Arial"/>
        <family val="2"/>
        <charset val="238"/>
      </rPr>
      <t xml:space="preserve">pořizovány zápisy, které obsahují tuto informaci: 
- </t>
    </r>
    <r>
      <rPr>
        <u/>
        <sz val="10"/>
        <rFont val="Arial"/>
        <family val="2"/>
        <charset val="238"/>
      </rPr>
      <t>o jakém tématu se mluvilo</t>
    </r>
    <r>
      <rPr>
        <sz val="10"/>
        <rFont val="Arial"/>
        <family val="2"/>
        <charset val="238"/>
      </rPr>
      <t>.</t>
    </r>
  </si>
  <si>
    <t>Na jednání Ekotýmu nejsou pořizovány zápisy nebo není ze zápisu jasné, co se na schůzce řešilo.</t>
  </si>
  <si>
    <t>1.6</t>
  </si>
  <si>
    <t>Odpovědnost za psaní zápisů</t>
  </si>
  <si>
    <r>
      <t xml:space="preserve">Zápisy pořizují </t>
    </r>
    <r>
      <rPr>
        <u/>
        <sz val="10"/>
        <rFont val="Arial"/>
        <family val="2"/>
        <charset val="238"/>
      </rPr>
      <t xml:space="preserve">vždy </t>
    </r>
    <r>
      <rPr>
        <sz val="10"/>
        <rFont val="Arial"/>
        <family val="2"/>
        <charset val="238"/>
      </rPr>
      <t xml:space="preserve">žáci (jeden zvolený člen nebo se žáci střídají), </t>
    </r>
    <r>
      <rPr>
        <u/>
        <sz val="10"/>
        <rFont val="Arial"/>
        <family val="2"/>
        <charset val="238"/>
      </rPr>
      <t xml:space="preserve">kteří je sami formulují. </t>
    </r>
  </si>
  <si>
    <r>
      <t xml:space="preserve">Zápisy </t>
    </r>
    <r>
      <rPr>
        <u/>
        <sz val="10"/>
        <rFont val="Arial"/>
        <family val="2"/>
        <charset val="238"/>
      </rPr>
      <t>pořizují žáci, kteří jejich obsah konzultují s koordinátorem programu</t>
    </r>
    <r>
      <rPr>
        <sz val="10"/>
        <rFont val="Arial"/>
        <family val="2"/>
        <charset val="238"/>
      </rPr>
      <t>.</t>
    </r>
  </si>
  <si>
    <r>
      <t xml:space="preserve">Zápisy pořizuje koordinátor programu, </t>
    </r>
    <r>
      <rPr>
        <u/>
        <sz val="10"/>
        <rFont val="Arial"/>
        <family val="2"/>
        <charset val="238"/>
      </rPr>
      <t>nebo žák (určený koordinátorem nebo s funkcí zapisovatele) na základě informací od koordinátora.</t>
    </r>
  </si>
  <si>
    <t>Zápisy pořizuje vždy koordinátor programu.</t>
  </si>
  <si>
    <t>1.7</t>
  </si>
  <si>
    <t>Struktura schůzek</t>
  </si>
  <si>
    <r>
      <t xml:space="preserve">Schůzka má předem danou pravidelnou strukturu, která kromě bodů týkajících se plnění úkolů (viz text v úrovni 2) </t>
    </r>
    <r>
      <rPr>
        <u/>
        <sz val="10"/>
        <rFont val="Arial"/>
        <family val="2"/>
        <charset val="238"/>
      </rPr>
      <t>obsahuje také hry a aktivity pro posílení týmové spolupráce a odreagování i prostor pro reflexi práce jednotlivých členů a celého týmu.</t>
    </r>
  </si>
  <si>
    <r>
      <t xml:space="preserve">Schůzka má předem danou pravidelnou strukturu, která </t>
    </r>
    <r>
      <rPr>
        <u/>
        <sz val="10"/>
        <rFont val="Arial"/>
        <family val="2"/>
        <charset val="238"/>
      </rPr>
      <t>vždy zahrnuje ohlédnutí za plněním minulých úkolů, diskusi nad aktuálními úkoly a návrhy, co je třeba udělat do příští schůzky.</t>
    </r>
  </si>
  <si>
    <r>
      <t xml:space="preserve">Schůzka </t>
    </r>
    <r>
      <rPr>
        <u/>
        <sz val="10"/>
        <rFont val="Arial"/>
        <family val="2"/>
        <charset val="238"/>
      </rPr>
      <t xml:space="preserve">má </t>
    </r>
    <r>
      <rPr>
        <sz val="10"/>
        <rFont val="Arial"/>
        <family val="2"/>
        <charset val="238"/>
      </rPr>
      <t>předem danou pravidelnou strukturu, která zahrnuje vždy konkrétní téma schůzky a stanovení úkolů.</t>
    </r>
  </si>
  <si>
    <r>
      <t xml:space="preserve">Schůzka </t>
    </r>
    <r>
      <rPr>
        <u/>
        <sz val="10"/>
        <rFont val="Arial"/>
        <family val="2"/>
        <charset val="238"/>
      </rPr>
      <t xml:space="preserve">nemá </t>
    </r>
    <r>
      <rPr>
        <sz val="10"/>
        <rFont val="Arial"/>
        <family val="2"/>
        <charset val="238"/>
      </rPr>
      <t>předem danou strukturu. Struktura vzniká podle aktuální situace.</t>
    </r>
  </si>
  <si>
    <t>1.8</t>
  </si>
  <si>
    <t xml:space="preserve">Složení Ekotýmu </t>
  </si>
  <si>
    <r>
      <t xml:space="preserve">Členy Ekotýmu jsou:
- žáci, koordinátor programu, další učitel, 
- zástupce vedení školy a zástupce provozních zaměstnanců, 
- </t>
    </r>
    <r>
      <rPr>
        <u/>
        <sz val="10"/>
        <rFont val="Arial"/>
        <family val="2"/>
        <charset val="238"/>
      </rPr>
      <t>další dospělá osoba (rodič, zástupce obecního úřadu, zástupce místní neziskové organizace, zástupce spolupracující školy apod.).</t>
    </r>
  </si>
  <si>
    <r>
      <t xml:space="preserve">Členy Ekotýmu jsou:
- žáci, koordinátor programu, další učitel,
- zástupce vedení školy </t>
    </r>
    <r>
      <rPr>
        <u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 xml:space="preserve"> zástupce provozních zaměstnanců.</t>
    </r>
  </si>
  <si>
    <r>
      <t xml:space="preserve">Členy Ekotýmu jsou:
- žáci, koordinátor programu, další učitel.
- zástupce vedení školy </t>
    </r>
    <r>
      <rPr>
        <u/>
        <sz val="10"/>
        <rFont val="Arial"/>
        <family val="2"/>
        <charset val="238"/>
      </rPr>
      <t>nebo</t>
    </r>
    <r>
      <rPr>
        <sz val="10"/>
        <rFont val="Arial"/>
        <family val="2"/>
        <charset val="238"/>
      </rPr>
      <t xml:space="preserve"> zástupce provozních zaměstnanců.
</t>
    </r>
  </si>
  <si>
    <t>Členy Ekotýmu jsou:
- žáci, koordinátor programu, další dospělá osoba ze školy</t>
  </si>
  <si>
    <t>1.9</t>
  </si>
  <si>
    <t>Intenzita schůzek Ekotýmu</t>
  </si>
  <si>
    <r>
      <t xml:space="preserve">Členové Ekotýmu se scházejí </t>
    </r>
    <r>
      <rPr>
        <u/>
        <sz val="10"/>
        <rFont val="Arial"/>
        <family val="2"/>
        <charset val="238"/>
      </rPr>
      <t xml:space="preserve">častěji </t>
    </r>
    <r>
      <rPr>
        <sz val="10"/>
        <rFont val="Arial"/>
        <family val="2"/>
        <charset val="238"/>
      </rPr>
      <t>než 1x za měsíc. Minimálně 1 schůzka za 2 měsíce trvá alespoň jednu vyučovací hodinu.</t>
    </r>
  </si>
  <si>
    <r>
      <t xml:space="preserve">Členové Ekotýmu se scházejí </t>
    </r>
    <r>
      <rPr>
        <u/>
        <sz val="10"/>
        <rFont val="Arial"/>
        <family val="2"/>
        <charset val="238"/>
      </rPr>
      <t xml:space="preserve">alespoň </t>
    </r>
    <r>
      <rPr>
        <sz val="10"/>
        <rFont val="Arial"/>
        <family val="2"/>
        <charset val="238"/>
      </rPr>
      <t>1x za měsíc.</t>
    </r>
    <r>
      <rPr>
        <u/>
        <sz val="10"/>
        <rFont val="Arial"/>
        <family val="2"/>
        <charset val="238"/>
      </rPr>
      <t xml:space="preserve"> Minimálně </t>
    </r>
    <r>
      <rPr>
        <sz val="10"/>
        <rFont val="Arial"/>
        <family val="2"/>
        <charset val="238"/>
      </rPr>
      <t xml:space="preserve">1 schůzka za 2 měsíce trvá minimálně jednu vyučovací hodinu. </t>
    </r>
  </si>
  <si>
    <r>
      <t xml:space="preserve">Členové Ekotýmu se scházejí </t>
    </r>
    <r>
      <rPr>
        <u/>
        <sz val="10"/>
        <rFont val="Arial"/>
        <family val="2"/>
        <charset val="238"/>
      </rPr>
      <t xml:space="preserve">alespoň 1x za 2 měsíce. Schůzka trvá minimálně 1 vyučovací hodinu. </t>
    </r>
  </si>
  <si>
    <r>
      <t xml:space="preserve">Členové Ekotýmu se schází </t>
    </r>
    <r>
      <rPr>
        <u/>
        <sz val="10"/>
        <rFont val="Arial"/>
        <family val="2"/>
        <charset val="238"/>
      </rPr>
      <t xml:space="preserve">alespoň 1x za 2 měsíce. Schůzka je kratší než 1 vyučovací hodina. </t>
    </r>
  </si>
  <si>
    <t>1.10</t>
  </si>
  <si>
    <t>Pravidla fungování Ekotýmu</t>
  </si>
  <si>
    <r>
      <t>Členové Ekotýmu (především žáci)</t>
    </r>
    <r>
      <rPr>
        <u/>
        <sz val="10"/>
        <rFont val="Arial"/>
        <family val="2"/>
        <charset val="238"/>
      </rPr>
      <t xml:space="preserve"> si společně stanovili pravidla fungování týmu</t>
    </r>
    <r>
      <rPr>
        <sz val="10"/>
        <rFont val="Arial"/>
        <family val="2"/>
        <charset val="238"/>
      </rPr>
      <t xml:space="preserve"> (komunikace, rozdělení rolí a odpovědnosti apod.). Členové Ekotýmu se na jejich dodržování v případě potřeby odkazují.</t>
    </r>
  </si>
  <si>
    <r>
      <t xml:space="preserve">Koordinátor programu navrhl pravidla fungování (komunikace, rozdělení rolí a odpovědnosti apod.) </t>
    </r>
    <r>
      <rPr>
        <u/>
        <sz val="10"/>
        <rFont val="Arial"/>
        <family val="2"/>
        <charset val="238"/>
      </rPr>
      <t>a žáci je připomínkovali a doplnili</t>
    </r>
    <r>
      <rPr>
        <sz val="10"/>
        <rFont val="Arial"/>
        <family val="2"/>
        <charset val="238"/>
      </rPr>
      <t>. Členové Ekotýmu se na jejich dodržování v případě potřeby odkazují.</t>
    </r>
  </si>
  <si>
    <r>
      <t xml:space="preserve">Koordinátor programu vytvořil pravidla fungování (komunikace, rozdělení rolí a odpovědnosti apod.), </t>
    </r>
    <r>
      <rPr>
        <u/>
        <sz val="10"/>
        <rFont val="Arial"/>
        <family val="2"/>
        <charset val="238"/>
      </rPr>
      <t>Ekotým s nimi byl seznámen.</t>
    </r>
  </si>
  <si>
    <r>
      <t xml:space="preserve">Ekotým </t>
    </r>
    <r>
      <rPr>
        <u/>
        <sz val="10"/>
        <rFont val="Arial"/>
        <family val="2"/>
        <charset val="238"/>
      </rPr>
      <t>pracuje bez domluvených pravidel</t>
    </r>
    <r>
      <rPr>
        <sz val="10"/>
        <rFont val="Arial"/>
        <family val="2"/>
        <charset val="238"/>
      </rPr>
      <t xml:space="preserve"> fungování (komunikace, rozdělení rolí a odpovědnosti apod.).</t>
    </r>
  </si>
  <si>
    <t>Součty</t>
  </si>
  <si>
    <t>Analýza</t>
  </si>
  <si>
    <t>Analýzu provádějí a vyhodnocují členové Ekotýmu a pokrývá témata programu Ekoškola. Výstupem Analýzy je přehled silných a slabých stránek školy ve vybraných tématech. S výsledky Analýzy jsou seznámeni i ostatní ve škole a mimo ni.</t>
  </si>
  <si>
    <t>2.1</t>
  </si>
  <si>
    <t>Realizace Analýzy ve škole</t>
  </si>
  <si>
    <r>
      <t xml:space="preserve">Analýzu </t>
    </r>
    <r>
      <rPr>
        <u/>
        <sz val="10"/>
        <rFont val="Arial"/>
        <family val="2"/>
        <charset val="238"/>
      </rPr>
      <t>prováděli žáci z různých tříd pod vedením Ekotýmu</t>
    </r>
    <r>
      <rPr>
        <sz val="10"/>
        <rFont val="Arial"/>
        <family val="2"/>
        <charset val="238"/>
      </rPr>
      <t xml:space="preserve"> spolu s koordinátorem programu a s dalšími učiteli nebo zástupci další skupiny (vedení, provozní zaměstnanci, rodiče).</t>
    </r>
  </si>
  <si>
    <r>
      <t xml:space="preserve">Analýzu prováděli žáci z Ekotýmu spolu s koordinátorem programu a s dalšími učiteli nebo zástupci další skupiny (vedení, provozní zaměstnanci) </t>
    </r>
    <r>
      <rPr>
        <u/>
        <sz val="10"/>
        <rFont val="Arial"/>
        <family val="2"/>
        <charset val="238"/>
      </rPr>
      <t>a s přispěním dalších žáků</t>
    </r>
    <r>
      <rPr>
        <sz val="10"/>
        <rFont val="Arial"/>
        <family val="2"/>
        <charset val="238"/>
      </rPr>
      <t xml:space="preserve"> (např. formou ankety).</t>
    </r>
  </si>
  <si>
    <r>
      <t xml:space="preserve">Analýzu prováděli </t>
    </r>
    <r>
      <rPr>
        <u/>
        <sz val="10"/>
        <rFont val="Arial"/>
        <family val="2"/>
        <charset val="238"/>
      </rPr>
      <t>žáci z Ekotýmu spolu s koordinátorem programu</t>
    </r>
    <r>
      <rPr>
        <sz val="10"/>
        <rFont val="Arial"/>
        <family val="2"/>
        <charset val="238"/>
      </rPr>
      <t xml:space="preserve"> a dalšími učiteli nebo zástupci další skupiny (vedení, provozní zaměstnanci).</t>
    </r>
  </si>
  <si>
    <t>Analýzu prováděli žáci z Ekotýmu spolu s koordinátorem programu.</t>
  </si>
  <si>
    <t>2.2</t>
  </si>
  <si>
    <t>Zpracování výsledků Analýzy</t>
  </si>
  <si>
    <r>
      <t xml:space="preserve">Výsledky Analýzy zpracovali (= zapsání výsledků, jejich zhodnocení a sepsání výstupů = silných a slabých stránek školy) všichni členové </t>
    </r>
    <r>
      <rPr>
        <u/>
        <sz val="10"/>
        <rFont val="Arial"/>
        <family val="2"/>
        <charset val="238"/>
      </rPr>
      <t>Ekotýmu a třídy, které se podílely na sběru dat</t>
    </r>
    <r>
      <rPr>
        <sz val="10"/>
        <rFont val="Arial"/>
        <family val="2"/>
        <charset val="238"/>
      </rPr>
      <t xml:space="preserve"> pro Analýzu.</t>
    </r>
  </si>
  <si>
    <r>
      <t xml:space="preserve">Výsledky Analýzy zpracovali  (= zapsání výsledků, jejich zhodnocení a sepsání výstupů = silných a slabých stránek školy) </t>
    </r>
    <r>
      <rPr>
        <u/>
        <sz val="10"/>
        <rFont val="Arial"/>
        <family val="2"/>
        <charset val="238"/>
      </rPr>
      <t>společně všichni členové Ekotýmu.</t>
    </r>
  </si>
  <si>
    <r>
      <t xml:space="preserve">Výsledky Analýzy zpracoval  (= zapsání výsledků, jejich zhodnocení a sepsání výstupů = silných a slabých stránek školy) </t>
    </r>
    <r>
      <rPr>
        <u/>
        <sz val="10"/>
        <rFont val="Arial"/>
        <family val="2"/>
        <charset val="238"/>
      </rPr>
      <t>do výstupů koordinátor programu</t>
    </r>
    <r>
      <rPr>
        <u/>
        <sz val="10"/>
        <color rgb="FF0070C0"/>
        <rFont val="Arial"/>
        <family val="2"/>
        <charset val="238"/>
      </rPr>
      <t xml:space="preserve"> </t>
    </r>
    <r>
      <rPr>
        <u/>
        <sz val="10"/>
        <rFont val="Arial"/>
        <family val="2"/>
        <charset val="238"/>
      </rPr>
      <t>s několika členy Ekotýmu</t>
    </r>
    <r>
      <rPr>
        <sz val="10"/>
        <rFont val="Arial"/>
        <family val="2"/>
        <charset val="238"/>
      </rPr>
      <t xml:space="preserve"> nebo s dalším dospělým členem Ekotýmu.</t>
    </r>
  </si>
  <si>
    <t xml:space="preserve">Výsledky Analýzy pouze zapsal koordinátor programu, dále se s nimi nepracovalo.  </t>
  </si>
  <si>
    <t>2.3</t>
  </si>
  <si>
    <t>Výstup z Analýzy - 1.titul</t>
  </si>
  <si>
    <r>
      <t xml:space="preserve">Výstupem je přehled silných a slabých stránek , které popisují výchozí stav školy ve vybraných tématech Ekoškoly a také údaje o spotřebě (např. spotřeba vody, energií, vyprodukovaného odpadu) nebo výsledky Ekostopy. Ve výstupu jsou označeny </t>
    </r>
    <r>
      <rPr>
        <u/>
        <sz val="10"/>
        <rFont val="Arial"/>
        <family val="2"/>
        <charset val="238"/>
      </rPr>
      <t>priority pro řešení úkolů</t>
    </r>
    <r>
      <rPr>
        <sz val="10"/>
        <rFont val="Arial"/>
        <family val="2"/>
        <charset val="238"/>
      </rPr>
      <t xml:space="preserve">.
</t>
    </r>
  </si>
  <si>
    <r>
      <t xml:space="preserve">Výstupem je přehled silných a slabých stránek , které popisují výchozí stav školy ve vybraných tématech Ekoškoly a </t>
    </r>
    <r>
      <rPr>
        <u/>
        <sz val="10"/>
        <rFont val="Arial"/>
        <family val="2"/>
        <charset val="238"/>
      </rPr>
      <t>také údaje o spotřebě</t>
    </r>
    <r>
      <rPr>
        <sz val="10"/>
        <rFont val="Arial"/>
        <family val="2"/>
        <charset val="238"/>
      </rPr>
      <t xml:space="preserve"> (např. spotřeba vody, energií, vyprodukovaného odpadu) nebo </t>
    </r>
    <r>
      <rPr>
        <u/>
        <sz val="10"/>
        <rFont val="Arial"/>
        <family val="2"/>
        <charset val="238"/>
      </rPr>
      <t>výsledky Ekostopy</t>
    </r>
    <r>
      <rPr>
        <sz val="10"/>
        <rFont val="Arial"/>
        <family val="2"/>
        <charset val="238"/>
      </rPr>
      <t xml:space="preserve">.
</t>
    </r>
  </si>
  <si>
    <r>
      <t xml:space="preserve">Výstupem je </t>
    </r>
    <r>
      <rPr>
        <u/>
        <sz val="10"/>
        <rFont val="Arial"/>
        <family val="2"/>
        <charset val="238"/>
      </rPr>
      <t xml:space="preserve">přehled silných a slabých stránek </t>
    </r>
    <r>
      <rPr>
        <sz val="10"/>
        <rFont val="Arial"/>
        <family val="2"/>
        <charset val="238"/>
      </rPr>
      <t>, které popisují výchozí stav školy ve vybraných tématech Ekoškoly.</t>
    </r>
  </si>
  <si>
    <r>
      <t xml:space="preserve">Výstupem je </t>
    </r>
    <r>
      <rPr>
        <u/>
        <sz val="10"/>
        <rFont val="Arial"/>
        <family val="2"/>
        <charset val="238"/>
      </rPr>
      <t xml:space="preserve">přehled odpovědí na otázky z Analýzy </t>
    </r>
    <r>
      <rPr>
        <sz val="10"/>
        <rFont val="Arial"/>
        <family val="2"/>
        <charset val="238"/>
      </rPr>
      <t>týkajících se výchozího stavu školy ve vybraných tématech Ekoškoly.</t>
    </r>
  </si>
  <si>
    <t>Výstup ze srovnávací Analýzy - obhajoba titulu</t>
  </si>
  <si>
    <r>
      <t xml:space="preserve">Výstupem je přehled silných a slabých stránek, které popisují stav školy ve vybraných tématech Ekoškoly. V tématech z předchozího Plánu činností  jsou výstupy </t>
    </r>
    <r>
      <rPr>
        <u/>
        <sz val="10"/>
        <color indexed="8"/>
        <rFont val="Arial"/>
        <family val="2"/>
        <charset val="238"/>
      </rPr>
      <t>porovnány a vysvětleny ve vztahu k předchozí Analýze.</t>
    </r>
    <r>
      <rPr>
        <sz val="10"/>
        <color indexed="8"/>
        <rFont val="Arial"/>
        <family val="2"/>
        <charset val="238"/>
      </rPr>
      <t xml:space="preserve"> Výstupem jsou i údaje o spotřebě (např. spotřeba vody, energií, vyprodukovaného odpadu) nebo výsledky Ekostopy nebo jsou označeny</t>
    </r>
    <r>
      <rPr>
        <u/>
        <sz val="10"/>
        <color indexed="8"/>
        <rFont val="Arial"/>
        <family val="2"/>
        <charset val="238"/>
      </rPr>
      <t xml:space="preserve"> priority pro řešení úkolů.</t>
    </r>
    <r>
      <rPr>
        <sz val="10"/>
        <color indexed="8"/>
        <rFont val="Arial"/>
        <family val="2"/>
        <charset val="238"/>
      </rPr>
      <t xml:space="preserve">
</t>
    </r>
  </si>
  <si>
    <r>
      <t xml:space="preserve">Výstupem je přehled silných a slabých stránek, které popisují stav školy ve vybraných tématech Ekoškoly. V tématech z předchozího Plánu činností  jsou výstupy </t>
    </r>
    <r>
      <rPr>
        <u/>
        <sz val="10"/>
        <rFont val="Arial"/>
        <family val="2"/>
        <charset val="238"/>
      </rPr>
      <t>porovnány a vysvětleny ve vztahu k předchozí Analýze.</t>
    </r>
  </si>
  <si>
    <r>
      <t xml:space="preserve">Výstupem je přehled silných a slabých stránek, které popisují stav školy ve vybraných tématech Ekoškoly. V tématech z předchozího Plánu činností  jsou výstupy </t>
    </r>
    <r>
      <rPr>
        <u/>
        <sz val="10"/>
        <rFont val="Arial"/>
        <family val="2"/>
        <charset val="238"/>
      </rPr>
      <t xml:space="preserve">porovnány s výstupy předchozí Analýzy. </t>
    </r>
  </si>
  <si>
    <t xml:space="preserve">Výstupem je přehled silných a slabých stránek, které popisují výchozí stav školy ve vybraných tématech Ekoškoly. </t>
  </si>
  <si>
    <t>2.4</t>
  </si>
  <si>
    <t>Seznámení s Analýzou</t>
  </si>
  <si>
    <r>
      <t xml:space="preserve">Ekotým s výsledky Analýzy seznámil další učitele nebo žáky, kteří o nich informují ve třídách, a také vedení školy a provozní zaměstnance. Výsledky jsou zveřejněny na nástěnce, ve školním časopise nebo na webu školy. Ekotým s výsledky </t>
    </r>
    <r>
      <rPr>
        <u/>
        <sz val="10"/>
        <rFont val="Arial"/>
        <family val="2"/>
        <charset val="238"/>
      </rPr>
      <t>seznámil i další, které provoz školy zajímá – např. rodiče, média a zřizovatele školy.</t>
    </r>
  </si>
  <si>
    <r>
      <t xml:space="preserve">Ekotým s výsledky Analýzy </t>
    </r>
    <r>
      <rPr>
        <u/>
        <sz val="10"/>
        <rFont val="Arial"/>
        <family val="2"/>
        <charset val="238"/>
      </rPr>
      <t>seznámil další učitele nebo žáky</t>
    </r>
    <r>
      <rPr>
        <sz val="10"/>
        <rFont val="Arial"/>
        <family val="2"/>
        <charset val="238"/>
      </rPr>
      <t xml:space="preserve">, kteří o nich informují ve třídách, a také vedení školy a provozní zaměstnance. Výsledky jsou zveřejněny na nástěnce, ve školním časopise nebo na webu školy. </t>
    </r>
  </si>
  <si>
    <r>
      <t>Výsledky Analýzy</t>
    </r>
    <r>
      <rPr>
        <u/>
        <sz val="10"/>
        <rFont val="Arial"/>
        <family val="2"/>
        <charset val="238"/>
      </rPr>
      <t xml:space="preserve"> jsou zveřejněny</t>
    </r>
    <r>
      <rPr>
        <sz val="10"/>
        <rFont val="Arial"/>
        <family val="2"/>
        <charset val="238"/>
      </rPr>
      <t xml:space="preserve"> na nástěnce, ve školním časopise nebo na webu školy. </t>
    </r>
  </si>
  <si>
    <t>S výsledky Analýzy jsou seznámeni pouze žáci, kteří na Analýze pracovali.</t>
  </si>
  <si>
    <t>2.5</t>
  </si>
  <si>
    <t>Rozsah Analýzy</t>
  </si>
  <si>
    <r>
      <t xml:space="preserve">Analýza pokrývá 2 vybraná témata Ekoškoly. </t>
    </r>
    <r>
      <rPr>
        <i/>
        <sz val="10"/>
        <rFont val="Arial"/>
        <family val="2"/>
        <charset val="238"/>
      </rPr>
      <t>Při obhajobě titulu pokrývá témata z předchozího Plánu činností a 1 nové</t>
    </r>
    <r>
      <rPr>
        <sz val="10"/>
        <rFont val="Arial"/>
        <family val="2"/>
        <charset val="238"/>
      </rPr>
      <t xml:space="preserve">. Při Analýze Ekotým využil pracovní listy Ekoškoly a </t>
    </r>
    <r>
      <rPr>
        <u/>
        <sz val="10"/>
        <rFont val="Arial"/>
        <family val="2"/>
        <charset val="238"/>
      </rPr>
      <t xml:space="preserve">přidal k nim vlastní otázky/dotazníky/ankety.  </t>
    </r>
  </si>
  <si>
    <r>
      <t>Analýza pokrývá 2 vybraná  témata Ekoškoly.</t>
    </r>
    <r>
      <rPr>
        <i/>
        <sz val="10"/>
        <rFont val="Arial"/>
        <family val="2"/>
        <charset val="238"/>
      </rPr>
      <t xml:space="preserve"> Při obhajobě titulu pokrývá témata z předchozího Plánu činností a 1 nové</t>
    </r>
    <r>
      <rPr>
        <sz val="10"/>
        <rFont val="Arial"/>
        <family val="2"/>
        <charset val="238"/>
      </rPr>
      <t xml:space="preserve">. Při Analýze </t>
    </r>
    <r>
      <rPr>
        <u/>
        <sz val="10"/>
        <rFont val="Arial"/>
        <family val="2"/>
        <charset val="238"/>
      </rPr>
      <t>Ekotým využil pracovní listy Ekoškoly.</t>
    </r>
    <r>
      <rPr>
        <sz val="10"/>
        <rFont val="Arial"/>
        <family val="2"/>
        <charset val="238"/>
      </rPr>
      <t xml:space="preserve"> </t>
    </r>
  </si>
  <si>
    <r>
      <t xml:space="preserve">Analýza pokrývá 2 vybraná témata Ekoškoly. </t>
    </r>
    <r>
      <rPr>
        <i/>
        <sz val="10"/>
        <rFont val="Arial"/>
        <family val="2"/>
        <charset val="238"/>
      </rPr>
      <t xml:space="preserve">Při obhajobě titulu pokrývá témata z předchozího Plánu činností a 1 nové. </t>
    </r>
    <r>
      <rPr>
        <sz val="10"/>
        <rFont val="Arial"/>
        <family val="2"/>
        <charset val="238"/>
      </rPr>
      <t>Při Analýze Ekotým</t>
    </r>
    <r>
      <rPr>
        <u/>
        <sz val="10"/>
        <rFont val="Arial"/>
        <family val="2"/>
        <charset val="238"/>
      </rPr>
      <t xml:space="preserve"> nevyužil pracovní listy Ekoškoly.</t>
    </r>
  </si>
  <si>
    <r>
      <t xml:space="preserve">Analýza byla provedena částečně, pokrývá </t>
    </r>
    <r>
      <rPr>
        <u/>
        <sz val="10"/>
        <rFont val="Arial"/>
        <family val="2"/>
        <charset val="238"/>
      </rPr>
      <t>méně témat nebo jen malou část otázek.</t>
    </r>
  </si>
  <si>
    <t>Plán činností</t>
  </si>
  <si>
    <t xml:space="preserve">Plán činností vychází ze silných a slabých stránek zjištěných v Analýze stavu školy. Obsahuje cíle a plánované akce členů Ekotýmu ve zvolených tématech Ekoškoly. Jednotlivé úkoly v Plánu činností vymýšlí, realizují a mají za ně zodpovědnost žáci a také vědí, proč jsou jednotlivé úkoly a cíle do Plánu činností začleněny. </t>
  </si>
  <si>
    <t>3.1</t>
  </si>
  <si>
    <t>Obsah plánu činností</t>
  </si>
  <si>
    <r>
      <t xml:space="preserve">Plán činností vychází z Analýzy a obsahuje:
- </t>
    </r>
    <r>
      <rPr>
        <u/>
        <sz val="10"/>
        <rFont val="Arial"/>
        <family val="2"/>
        <charset val="238"/>
      </rPr>
      <t>cíle,</t>
    </r>
    <r>
      <rPr>
        <sz val="10"/>
        <rFont val="Arial"/>
        <family val="2"/>
        <charset val="238"/>
      </rPr>
      <t xml:space="preserve">
- naplánované úkoly,
- termíny pro splnění úkolů,
- rozdělení odpovědnosti za plnění úkolů.</t>
    </r>
  </si>
  <si>
    <r>
      <t xml:space="preserve">Plán činností </t>
    </r>
    <r>
      <rPr>
        <u/>
        <sz val="10"/>
        <rFont val="Arial"/>
        <family val="2"/>
        <charset val="238"/>
      </rPr>
      <t>vychází z Analýzy</t>
    </r>
    <r>
      <rPr>
        <sz val="10"/>
        <rFont val="Arial"/>
        <family val="2"/>
        <charset val="238"/>
      </rPr>
      <t xml:space="preserve"> a obsahuje:
- </t>
    </r>
    <r>
      <rPr>
        <u/>
        <sz val="10"/>
        <rFont val="Arial"/>
        <family val="2"/>
        <charset val="238"/>
      </rPr>
      <t>naplánované úkoly,</t>
    </r>
    <r>
      <rPr>
        <sz val="10"/>
        <rFont val="Arial"/>
        <family val="2"/>
        <charset val="238"/>
      </rPr>
      <t xml:space="preserve">
- </t>
    </r>
    <r>
      <rPr>
        <u/>
        <sz val="10"/>
        <rFont val="Arial"/>
        <family val="2"/>
        <charset val="238"/>
      </rPr>
      <t>termíny pro splnění úkolů,
- rozdělení odpovědnosti za plnění úkolů.</t>
    </r>
  </si>
  <si>
    <r>
      <t xml:space="preserve">Plán obsahuje naplánované úkoly, které neodráží výstupy z Analýzy nebo je </t>
    </r>
    <r>
      <rPr>
        <u/>
        <sz val="10"/>
        <rFont val="Arial"/>
        <family val="2"/>
        <charset val="238"/>
      </rPr>
      <t>pouze soupisem aktivit.</t>
    </r>
  </si>
  <si>
    <t>3.2</t>
  </si>
  <si>
    <t>Tvorba cílů a úkolů v Plánu činností</t>
  </si>
  <si>
    <r>
      <rPr>
        <u/>
        <sz val="10"/>
        <rFont val="Arial"/>
        <family val="2"/>
        <charset val="238"/>
      </rPr>
      <t>Žáci sami vymýšlí</t>
    </r>
    <r>
      <rPr>
        <sz val="10"/>
        <rFont val="Arial"/>
        <family val="2"/>
        <charset val="238"/>
      </rPr>
      <t xml:space="preserve"> cíle a úkoly řazené do Plánu činností. </t>
    </r>
    <r>
      <rPr>
        <u/>
        <sz val="10"/>
        <rFont val="Arial"/>
        <family val="2"/>
        <charset val="238"/>
      </rPr>
      <t>Koordinátor je při vymýšlení podporou.</t>
    </r>
  </si>
  <si>
    <r>
      <rPr>
        <u/>
        <sz val="10"/>
        <rFont val="Arial"/>
        <family val="2"/>
        <charset val="238"/>
      </rPr>
      <t>Žáci vymýšlí cíle a úkoly</t>
    </r>
    <r>
      <rPr>
        <sz val="10"/>
        <rFont val="Arial"/>
        <family val="2"/>
        <charset val="238"/>
      </rPr>
      <t xml:space="preserve"> řazené do Plánu činností na základě </t>
    </r>
    <r>
      <rPr>
        <u/>
        <sz val="10"/>
        <rFont val="Arial"/>
        <family val="2"/>
        <charset val="238"/>
      </rPr>
      <t>svých nápadů a podnětů koordinátora programu.</t>
    </r>
  </si>
  <si>
    <r>
      <rPr>
        <u/>
        <sz val="10"/>
        <rFont val="Arial"/>
        <family val="2"/>
        <charset val="238"/>
      </rPr>
      <t>Cíle a úkoly</t>
    </r>
    <r>
      <rPr>
        <sz val="10"/>
        <rFont val="Arial"/>
        <family val="2"/>
        <charset val="238"/>
      </rPr>
      <t xml:space="preserve"> řazené do Plánu činností </t>
    </r>
    <r>
      <rPr>
        <u/>
        <sz val="10"/>
        <rFont val="Arial"/>
        <family val="2"/>
        <charset val="238"/>
      </rPr>
      <t>vymýšlí koordinátor programu s několika členy Ekotýmu.</t>
    </r>
  </si>
  <si>
    <r>
      <t xml:space="preserve">Cíle a úkoly řazené do Plánu </t>
    </r>
    <r>
      <rPr>
        <u/>
        <sz val="10"/>
        <rFont val="Arial"/>
        <family val="2"/>
        <charset val="238"/>
      </rPr>
      <t>vymýšlí koordinátor programu, případně jsou převzaty z plánu EVVO.</t>
    </r>
  </si>
  <si>
    <t>3.3</t>
  </si>
  <si>
    <t xml:space="preserve">Realizace úkolů v Plánu činností </t>
  </si>
  <si>
    <r>
      <t xml:space="preserve">Úkoly realizuje Ekotým, žáci z dalších tříd a pedagogové. Na realizaci úkolů </t>
    </r>
    <r>
      <rPr>
        <u/>
        <sz val="10"/>
        <rFont val="Arial"/>
        <family val="2"/>
        <charset val="238"/>
      </rPr>
      <t>se podílí i provozní zaměstnanci a/nebo vedení školy.</t>
    </r>
  </si>
  <si>
    <r>
      <t xml:space="preserve">Úkoly realizuje </t>
    </r>
    <r>
      <rPr>
        <u/>
        <sz val="10"/>
        <rFont val="Arial"/>
        <family val="2"/>
        <charset val="238"/>
      </rPr>
      <t>Ekotým, žáci z dalších tříd a pedagogové.</t>
    </r>
  </si>
  <si>
    <r>
      <t xml:space="preserve">Úkoly realizuje </t>
    </r>
    <r>
      <rPr>
        <u/>
        <sz val="10"/>
        <rFont val="Arial"/>
        <family val="2"/>
        <charset val="238"/>
      </rPr>
      <t>pouze Ekotým.</t>
    </r>
  </si>
  <si>
    <r>
      <t xml:space="preserve">Úkoly jsou realizovány </t>
    </r>
    <r>
      <rPr>
        <u/>
        <sz val="10"/>
        <rFont val="Arial"/>
        <family val="2"/>
        <charset val="238"/>
      </rPr>
      <t>pouze s několika vybranými členy Ekotýmu.</t>
    </r>
  </si>
  <si>
    <t>3.4</t>
  </si>
  <si>
    <t>Počet témat v Plánu činností</t>
  </si>
  <si>
    <r>
      <t xml:space="preserve">Do Plánu činností </t>
    </r>
    <r>
      <rPr>
        <u/>
        <sz val="10"/>
        <rFont val="Arial"/>
        <family val="2"/>
        <charset val="238"/>
      </rPr>
      <t>byla zařazena a podrobně rozpracována 2 témata Ekoškoly</t>
    </r>
    <r>
      <rPr>
        <sz val="10"/>
        <rFont val="Arial"/>
        <family val="2"/>
        <charset val="238"/>
      </rPr>
      <t xml:space="preserve">. </t>
    </r>
    <r>
      <rPr>
        <i/>
        <sz val="10"/>
        <rFont val="Arial"/>
        <family val="2"/>
        <charset val="238"/>
      </rPr>
      <t xml:space="preserve"> Při každé obhajobě titulu bylo přidáno  a podrobně rozpracováno 1 nové téma. </t>
    </r>
  </si>
  <si>
    <r>
      <t xml:space="preserve">Do Plánu činností byla zařazena 2 témata Ekoškoly.  </t>
    </r>
    <r>
      <rPr>
        <u/>
        <sz val="10"/>
        <rFont val="Arial"/>
        <family val="2"/>
        <charset val="238"/>
      </rPr>
      <t xml:space="preserve">Jedno téma bylo podrobně rozpracováno, druhé pouze částečně.  </t>
    </r>
    <r>
      <rPr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Při každé obhajobě titulu bylo přidáno  a podrobně rozpracováno 1 nové téma.</t>
    </r>
  </si>
  <si>
    <r>
      <t xml:space="preserve">Do Plánu činností bylo </t>
    </r>
    <r>
      <rPr>
        <u/>
        <sz val="10"/>
        <rFont val="Arial"/>
        <family val="2"/>
        <charset val="238"/>
      </rPr>
      <t>zařazeno a podrobně rozpracováno 1 téma Ekoškoly</t>
    </r>
    <r>
      <rPr>
        <sz val="10"/>
        <rFont val="Arial"/>
        <family val="2"/>
        <charset val="238"/>
      </rPr>
      <t>.</t>
    </r>
    <r>
      <rPr>
        <i/>
        <sz val="10"/>
        <rFont val="Arial"/>
        <family val="2"/>
        <charset val="238"/>
      </rPr>
      <t>Při každé obhajobě titulu bylo přidáno a podrobně rozpracováno 1 nové téma.</t>
    </r>
  </si>
  <si>
    <r>
      <t xml:space="preserve">Do Plánu činností bylo zařazeno jedno téma, </t>
    </r>
    <r>
      <rPr>
        <u/>
        <sz val="10"/>
        <rFont val="Arial"/>
        <family val="2"/>
        <charset val="238"/>
      </rPr>
      <t xml:space="preserve">pouze ve velmi malém rozpracování. </t>
    </r>
  </si>
  <si>
    <t>3.5</t>
  </si>
  <si>
    <t>Seznámení s Plánem činností</t>
  </si>
  <si>
    <r>
      <t xml:space="preserve">Ekotým s Plánem činností seznámil další učitele nebo žáky, kteří o něm informují ve třídách, a také vedení školy a provozní zaměstnance. Plán je zveřejněn na nástěnce, ve školním časopise nebo na webu školy. Ekotým s Plánem seznámil </t>
    </r>
    <r>
      <rPr>
        <u/>
        <sz val="10"/>
        <rFont val="Arial"/>
        <family val="2"/>
        <charset val="238"/>
      </rPr>
      <t>i další, které provoz školy zajímá – např. rodiče, média a zřizovatele školy.</t>
    </r>
  </si>
  <si>
    <r>
      <t xml:space="preserve">Ekotým s Plánem činností seznámil další učitele nebo </t>
    </r>
    <r>
      <rPr>
        <u/>
        <sz val="10"/>
        <rFont val="Arial"/>
        <family val="2"/>
        <charset val="238"/>
      </rPr>
      <t>žáky, kteří o něm informují ve třídách, a také vedení školy a provozní zaměstnance</t>
    </r>
    <r>
      <rPr>
        <sz val="10"/>
        <rFont val="Arial"/>
        <family val="2"/>
        <charset val="238"/>
      </rPr>
      <t xml:space="preserve">. Plán je zveřejněn na nástěnce, ve školním časopise nebo na webu školy. </t>
    </r>
  </si>
  <si>
    <r>
      <t xml:space="preserve">Ekotým s Plánem činností seznámil </t>
    </r>
    <r>
      <rPr>
        <u/>
        <sz val="10"/>
        <rFont val="Arial"/>
        <family val="2"/>
        <charset val="238"/>
      </rPr>
      <t>další učitele nebo žáky</t>
    </r>
    <r>
      <rPr>
        <sz val="10"/>
        <rFont val="Arial"/>
        <family val="2"/>
        <charset val="238"/>
      </rPr>
      <t xml:space="preserve">. Plán je také </t>
    </r>
    <r>
      <rPr>
        <u/>
        <sz val="10"/>
        <rFont val="Arial"/>
        <family val="2"/>
        <charset val="238"/>
      </rPr>
      <t>zveřejněn</t>
    </r>
    <r>
      <rPr>
        <sz val="10"/>
        <rFont val="Arial"/>
        <family val="2"/>
        <charset val="238"/>
      </rPr>
      <t xml:space="preserve"> na nástěnce, ve školním časopise nebo na webu školy. </t>
    </r>
  </si>
  <si>
    <r>
      <t xml:space="preserve">S Plánem činností jsou seznámeni </t>
    </r>
    <r>
      <rPr>
        <u/>
        <sz val="10"/>
        <rFont val="Arial"/>
        <family val="2"/>
        <charset val="238"/>
      </rPr>
      <t>pouze žáci, kteří na něm pracovali.</t>
    </r>
  </si>
  <si>
    <t>3.6.</t>
  </si>
  <si>
    <t>Naplnění cílů a aktivit v Plánu činností</t>
  </si>
  <si>
    <r>
      <t xml:space="preserve">Aktivity v Plánu činností jsou </t>
    </r>
    <r>
      <rPr>
        <u/>
        <sz val="10"/>
        <rFont val="Arial"/>
        <family val="2"/>
        <charset val="238"/>
      </rPr>
      <t>prokazatelně splněné</t>
    </r>
    <r>
      <rPr>
        <sz val="10"/>
        <rFont val="Arial"/>
        <family val="2"/>
        <charset val="238"/>
      </rPr>
      <t xml:space="preserve">, nesplnění aktivit je </t>
    </r>
    <r>
      <rPr>
        <u/>
        <sz val="10"/>
        <rFont val="Arial"/>
        <family val="2"/>
        <charset val="238"/>
      </rPr>
      <t>reálně zdůvodněno</t>
    </r>
    <r>
      <rPr>
        <sz val="10"/>
        <rFont val="Arial"/>
        <family val="2"/>
        <charset val="238"/>
      </rPr>
      <t xml:space="preserve">. Realizací aktivit dosáhla škola </t>
    </r>
    <r>
      <rPr>
        <u/>
        <sz val="10"/>
        <rFont val="Arial"/>
        <family val="2"/>
        <charset val="238"/>
      </rPr>
      <t xml:space="preserve">výrazného posunu </t>
    </r>
    <r>
      <rPr>
        <sz val="10"/>
        <rFont val="Arial"/>
        <family val="2"/>
        <charset val="238"/>
      </rPr>
      <t xml:space="preserve">ve zvolených tématech v souladu se stanovenými cíli.  </t>
    </r>
  </si>
  <si>
    <r>
      <t xml:space="preserve">Aktivity v Plánu činností jsou z </t>
    </r>
    <r>
      <rPr>
        <u/>
        <sz val="10"/>
        <rFont val="Arial"/>
        <family val="2"/>
        <charset val="238"/>
      </rPr>
      <t xml:space="preserve">velké části </t>
    </r>
    <r>
      <rPr>
        <sz val="10"/>
        <rFont val="Arial"/>
        <family val="2"/>
        <charset val="238"/>
      </rPr>
      <t xml:space="preserve">(např. ze 3/4) splněné, nesplnění aktivit je zdůvodněno. Realizací aktivit dosáhla škola </t>
    </r>
    <r>
      <rPr>
        <u/>
        <sz val="10"/>
        <rFont val="Arial"/>
        <family val="2"/>
        <charset val="238"/>
      </rPr>
      <t>posunu ve zvolených tématech v sousladu se stanovenými cíli.</t>
    </r>
  </si>
  <si>
    <r>
      <t xml:space="preserve">Aktivity v Plánu činností jsou z části (např. 1/2)  splněné, </t>
    </r>
    <r>
      <rPr>
        <u/>
        <sz val="10"/>
        <rFont val="Arial"/>
        <family val="2"/>
        <charset val="238"/>
      </rPr>
      <t>nesplnění je zdůvodněno</t>
    </r>
    <r>
      <rPr>
        <sz val="10"/>
        <rFont val="Arial"/>
        <family val="2"/>
        <charset val="238"/>
      </rPr>
      <t>. Realizací aktivit dosáhla škola mírného posunu v jednom ze zvolených témat v souladu se stanovenými cíli.</t>
    </r>
  </si>
  <si>
    <r>
      <t xml:space="preserve">Aktivity v Plánu činností jsou </t>
    </r>
    <r>
      <rPr>
        <u/>
        <sz val="10"/>
        <rFont val="Arial"/>
        <family val="2"/>
        <charset val="238"/>
      </rPr>
      <t xml:space="preserve">z části </t>
    </r>
    <r>
      <rPr>
        <sz val="10"/>
        <rFont val="Arial"/>
        <family val="2"/>
        <charset val="238"/>
      </rPr>
      <t>(např. 1/4) splněné, nesplnění aktivit není zdůvodněno. Není zřejmé, zda a jak se škola posunula realizací aktivit ve zvolených tématech dle stanovených cílů.</t>
    </r>
  </si>
  <si>
    <t>Monitorování a vyhodnocování</t>
  </si>
  <si>
    <t>Členové Ekotýmu pravidelně vyhodnocují realizaci úkolů a dosažení cílů stanovených v Plánu činností. Také shromažďují informace o spotřebě energie, vody a o množství odpadu na škole. Tyto informace vyhodnocují a seznamují s nimi ostatní ve škole.</t>
  </si>
  <si>
    <t>4.1</t>
  </si>
  <si>
    <t>Vyhodnocování úkolů</t>
  </si>
  <si>
    <r>
      <t>U každého úkolu v Plánu činností je označeno, zda byl, či nebyl splněn. Na schůzkách žáci vyhodnocují, proč se nepodařilo úkoly splnit,</t>
    </r>
    <r>
      <rPr>
        <u/>
        <sz val="10"/>
        <rFont val="Arial"/>
        <family val="2"/>
        <charset val="238"/>
      </rPr>
      <t xml:space="preserve"> a navrhují další postup.</t>
    </r>
  </si>
  <si>
    <r>
      <t xml:space="preserve">U každého úkolu v Plánu činností je označeno, zda byl, či nebyl splněn. Na schůzkách </t>
    </r>
    <r>
      <rPr>
        <u/>
        <sz val="10"/>
        <rFont val="Arial"/>
        <family val="2"/>
        <charset val="238"/>
      </rPr>
      <t>žáci vyhodnocují, proč se nepodařilo úkoly splnit.</t>
    </r>
  </si>
  <si>
    <r>
      <t>U každého úkolu v Plánu činností</t>
    </r>
    <r>
      <rPr>
        <u/>
        <sz val="10"/>
        <rFont val="Arial"/>
        <family val="2"/>
        <charset val="238"/>
      </rPr>
      <t xml:space="preserve"> je označeno, zda byl, či nebyl splněn. </t>
    </r>
  </si>
  <si>
    <t>U některých úkolů v Plánu činností není označeno, zda byly či nebyly splněny.</t>
  </si>
  <si>
    <t>4.2</t>
  </si>
  <si>
    <t>Vyhodnocování cílů</t>
  </si>
  <si>
    <r>
      <rPr>
        <u/>
        <sz val="10"/>
        <rFont val="Arial"/>
        <family val="2"/>
        <charset val="238"/>
      </rPr>
      <t>Na základě shromážděných dat a splněných úkolů</t>
    </r>
    <r>
      <rPr>
        <sz val="10"/>
        <rFont val="Arial"/>
        <family val="2"/>
        <charset val="238"/>
      </rPr>
      <t xml:space="preserve"> žáci hodnotí, proč některé cíle byly/nebyly naplněny. </t>
    </r>
    <r>
      <rPr>
        <u/>
        <sz val="10"/>
        <rFont val="Arial"/>
        <family val="2"/>
        <charset val="238"/>
      </rPr>
      <t>Navrhují změnu cílů a/nebo způsobu, jak jich dosáhnout.</t>
    </r>
    <r>
      <rPr>
        <sz val="10"/>
        <rFont val="Arial"/>
        <family val="2"/>
        <charset val="238"/>
      </rPr>
      <t xml:space="preserve"> </t>
    </r>
  </si>
  <si>
    <r>
      <t xml:space="preserve">Na základě shromážděných dat a splněných úkolů </t>
    </r>
    <r>
      <rPr>
        <u/>
        <sz val="10"/>
        <rFont val="Arial"/>
        <family val="2"/>
        <charset val="238"/>
      </rPr>
      <t>žáci hodnotí, proč některé cíle byly/nebyly naplněny.</t>
    </r>
  </si>
  <si>
    <r>
      <t xml:space="preserve">Koordinátor </t>
    </r>
    <r>
      <rPr>
        <u/>
        <sz val="10"/>
        <rFont val="Arial"/>
        <family val="2"/>
        <charset val="238"/>
      </rPr>
      <t>programu hodnotí, co se podařilo/nepodařilo na základě hodnocení úkolů</t>
    </r>
    <r>
      <rPr>
        <sz val="10"/>
        <rFont val="Arial"/>
        <family val="2"/>
        <charset val="238"/>
      </rPr>
      <t xml:space="preserve">. Určuje, </t>
    </r>
    <r>
      <rPr>
        <u/>
        <sz val="10"/>
        <rFont val="Arial"/>
        <family val="2"/>
        <charset val="238"/>
      </rPr>
      <t xml:space="preserve">s několika členy Ekotýmu, zda byl konkrétní cíl splněn či nikoli, ale nezkoumá příčiny. </t>
    </r>
  </si>
  <si>
    <t>Pouze koordinátor programu hodnotí, co se podařilo/nepodařilo na základě hodnocení úkolů.  A určuje zda byl cíl splněn či ne. S hodnocením cílů se nepracuje nebo pracuje jen nahodile/nepravidelně.</t>
  </si>
  <si>
    <t>4.3</t>
  </si>
  <si>
    <t xml:space="preserve">Sběr dat  </t>
  </si>
  <si>
    <r>
      <rPr>
        <u/>
        <sz val="10"/>
        <rFont val="Arial"/>
        <family val="2"/>
        <charset val="238"/>
      </rPr>
      <t>Žáci Ekotýmu provádějí sběr, zpracování a vyhodnocování dat</t>
    </r>
    <r>
      <rPr>
        <sz val="10"/>
        <rFont val="Arial"/>
        <family val="2"/>
        <charset val="238"/>
      </rPr>
      <t xml:space="preserve"> o spotřebě energie, vody a o množství odpadu na škole a to pomocí aplikace Stopy mé Ekoškoly či jiným způsobem. </t>
    </r>
    <r>
      <rPr>
        <u/>
        <sz val="10"/>
        <rFont val="Arial"/>
        <family val="2"/>
        <charset val="238"/>
      </rPr>
      <t>Žáci využívají zjištěné výsledky k další práci. Zapojeni jsou i žáci z jiných tříd.</t>
    </r>
  </si>
  <si>
    <r>
      <t xml:space="preserve">Koordinátor, vedení školy a/nebo provozní zaměstnanci provádějí sběr, zpracování a </t>
    </r>
    <r>
      <rPr>
        <u/>
        <sz val="10"/>
        <rFont val="Arial"/>
        <family val="2"/>
        <charset val="238"/>
      </rPr>
      <t>vyhodnocování dat</t>
    </r>
    <r>
      <rPr>
        <sz val="10"/>
        <rFont val="Arial"/>
        <family val="2"/>
        <charset val="238"/>
      </rPr>
      <t xml:space="preserve"> o spotřebě energie, vody a o množství odpadu na škole. </t>
    </r>
    <r>
      <rPr>
        <u/>
        <sz val="10"/>
        <rFont val="Arial"/>
        <family val="2"/>
        <charset val="238"/>
      </rPr>
      <t>Žáci Ekotýmu se na sběru a zpracování dat podílejí.</t>
    </r>
    <r>
      <rPr>
        <sz val="10"/>
        <rFont val="Arial"/>
        <family val="2"/>
        <charset val="238"/>
      </rPr>
      <t xml:space="preserve"> </t>
    </r>
    <r>
      <rPr>
        <u/>
        <sz val="10"/>
        <rFont val="Arial"/>
        <family val="2"/>
        <charset val="238"/>
      </rPr>
      <t>Data jsou využívána k další práci.</t>
    </r>
  </si>
  <si>
    <r>
      <rPr>
        <u/>
        <sz val="10"/>
        <rFont val="Arial"/>
        <family val="2"/>
        <charset val="238"/>
      </rPr>
      <t>Koordinátor, vedení školy a/nebo provozní zaměstnanci provádějí sběr a zpracování dat</t>
    </r>
    <r>
      <rPr>
        <sz val="10"/>
        <rFont val="Arial"/>
        <family val="2"/>
        <charset val="238"/>
      </rPr>
      <t xml:space="preserve"> o spotřebě energie, vody a odpadu na škole. Data nejsou využívána.</t>
    </r>
  </si>
  <si>
    <t>Sběr a zpracování dat Ekotýmem o spotřebě energie, vody a o množství odpadu na škole neprobíhá. Provádějí pouze provozní zaměstnanci, předávají ho pouze vedení školy.</t>
  </si>
  <si>
    <t xml:space="preserve">Témata programu Ekoškola jsou začleněna do výuky v co největší možné míře. Žáci mají základní přehled o environmentálních problémech v tématech Ekoškoly. Ve výuce se učí analyzovat tyto problémy, zjišťovat jejich příčiny a důsledky a možné konflikty vznikající při řešení.  Vyučující využívají pro plánování výuky cíle formulované v učebních celcích Ekoškoly nebo přímo vyučují podle nich. </t>
  </si>
  <si>
    <t>5.1</t>
  </si>
  <si>
    <t>Začlenění témat Ekoškoly</t>
  </si>
  <si>
    <r>
      <t xml:space="preserve">Ve výuce se pracuje s cíli z  učebních celků v tématech obsažených v Plánu činností. </t>
    </r>
    <r>
      <rPr>
        <u/>
        <sz val="10"/>
        <rFont val="Arial"/>
        <family val="2"/>
        <charset val="238"/>
      </rPr>
      <t>Koordinátor či učitelé vyberou cíle z jednotlivých témat a zvolí způsob jejich naplňování (</t>
    </r>
    <r>
      <rPr>
        <sz val="10"/>
        <rFont val="Arial"/>
        <family val="2"/>
        <charset val="238"/>
      </rPr>
      <t>pracovní listy, vlastní hodiny, exkurze, projekty)</t>
    </r>
    <r>
      <rPr>
        <u/>
        <sz val="10"/>
        <rFont val="Arial"/>
        <family val="2"/>
        <charset val="238"/>
      </rPr>
      <t xml:space="preserve"> napříč všemi ročníky</t>
    </r>
    <r>
      <rPr>
        <sz val="10"/>
        <rFont val="Arial"/>
        <family val="2"/>
        <charset val="238"/>
      </rPr>
      <t>. Pokud má škola zpracovaný Školní program EVVO, jsou v něm zahrnuta.</t>
    </r>
  </si>
  <si>
    <r>
      <t xml:space="preserve">Ve výuce se pracuje </t>
    </r>
    <r>
      <rPr>
        <u/>
        <sz val="10"/>
        <rFont val="Arial"/>
        <family val="2"/>
        <charset val="238"/>
      </rPr>
      <t>s cíli z  učebních celků v tématech obsažených v Plánu činnost</t>
    </r>
    <r>
      <rPr>
        <sz val="10"/>
        <rFont val="Arial"/>
        <family val="2"/>
        <charset val="238"/>
      </rPr>
      <t xml:space="preserve">í. Tématům Ekoškoly se žáci věnují v různých předmětech </t>
    </r>
    <r>
      <rPr>
        <u/>
        <sz val="10"/>
        <rFont val="Arial"/>
        <family val="2"/>
        <charset val="238"/>
      </rPr>
      <t>napříč ročníky</t>
    </r>
    <r>
      <rPr>
        <sz val="10"/>
        <rFont val="Arial"/>
        <family val="2"/>
        <charset val="238"/>
      </rPr>
      <t xml:space="preserve">. Pokud má škola zpracovaný Školní program EVVO, jsou v něm zahrnuta. </t>
    </r>
  </si>
  <si>
    <r>
      <t xml:space="preserve">Ve výuce se </t>
    </r>
    <r>
      <rPr>
        <u/>
        <sz val="10"/>
        <rFont val="Arial"/>
        <family val="2"/>
        <charset val="238"/>
      </rPr>
      <t>pracuje s  učebními celky nebo pracovními listy v tématech obsažených v Plánu činností</t>
    </r>
    <r>
      <rPr>
        <sz val="10"/>
        <rFont val="Arial"/>
        <family val="2"/>
        <charset val="238"/>
      </rPr>
      <t xml:space="preserve">. Tématům Ekoškoly se žáci věnují </t>
    </r>
    <r>
      <rPr>
        <u/>
        <sz val="10"/>
        <rFont val="Arial"/>
        <family val="2"/>
        <charset val="238"/>
      </rPr>
      <t>v různých předmětech</t>
    </r>
    <r>
      <rPr>
        <sz val="10"/>
        <rFont val="Arial"/>
        <family val="2"/>
        <charset val="238"/>
      </rPr>
      <t xml:space="preserve">. Pokud má škola zpracovaný Školní program EVVO, jsou v něm zahrnuta. </t>
    </r>
  </si>
  <si>
    <r>
      <t xml:space="preserve">S tématy Ekoškoly se pracuje nahodile. </t>
    </r>
    <r>
      <rPr>
        <u/>
        <sz val="10"/>
        <rFont val="Arial"/>
        <family val="2"/>
        <charset val="238"/>
      </rPr>
      <t>Dvěma vybraným tématům se žáci věnují v  různých předmětech.</t>
    </r>
    <r>
      <rPr>
        <sz val="10"/>
        <rFont val="Arial"/>
        <family val="2"/>
        <charset val="238"/>
      </rPr>
      <t xml:space="preserve"> Pokud má škola zpracovaný Školní program EVVO, jsou v něm zahrnuta. </t>
    </r>
  </si>
  <si>
    <t>5.2</t>
  </si>
  <si>
    <t>Znalost témat Ekoškoly</t>
  </si>
  <si>
    <r>
      <t xml:space="preserve">Členové Ekotýmu mají specializované znalosti ve všech tématech programu Ekoškola, která mají zapracována do Plánu činností. </t>
    </r>
    <r>
      <rPr>
        <u/>
        <sz val="10"/>
        <rFont val="Arial"/>
        <family val="2"/>
        <charset val="238"/>
      </rPr>
      <t>Analyzují příčiny, důsledky environmentálních problémů a konflikty vznikající při jejich řešení.</t>
    </r>
  </si>
  <si>
    <r>
      <t xml:space="preserve">Členové Ekotýmu mají </t>
    </r>
    <r>
      <rPr>
        <u/>
        <sz val="10"/>
        <rFont val="Arial"/>
        <family val="2"/>
        <charset val="238"/>
      </rPr>
      <t>specializované znalosti ve všech tématech programu Ekoškola</t>
    </r>
    <r>
      <rPr>
        <sz val="10"/>
        <rFont val="Arial"/>
        <family val="2"/>
        <charset val="238"/>
      </rPr>
      <t>, která mají zapracována do Plánu činností.</t>
    </r>
  </si>
  <si>
    <r>
      <t xml:space="preserve">Členové Ekotýmu mají </t>
    </r>
    <r>
      <rPr>
        <u/>
        <sz val="10"/>
        <rFont val="Arial"/>
        <family val="2"/>
        <charset val="238"/>
      </rPr>
      <t>znalosti na laické úrovni ve všech tématech programu Ekoškola</t>
    </r>
    <r>
      <rPr>
        <sz val="10"/>
        <rFont val="Arial"/>
        <family val="2"/>
        <charset val="238"/>
      </rPr>
      <t>, která mají zapracována do Plánu činností.</t>
    </r>
  </si>
  <si>
    <t>Členové Ekotýmu mají omezené znalosti v tématech programu Ekoškola, která mají zpracována do Plánu činností a omezuje je to i v pochopení aktivit, které dělají.</t>
  </si>
  <si>
    <t>ŘÍZENÍ A PLÁNOVÁNÍ</t>
  </si>
  <si>
    <t>5.3</t>
  </si>
  <si>
    <t>Vzájemné vzdělávání žáků</t>
  </si>
  <si>
    <r>
      <t xml:space="preserve">Žáci vedou program související s Ekoškolou pro žáky z jiných tříd/ročníků. </t>
    </r>
    <r>
      <rPr>
        <u/>
        <sz val="10"/>
        <rFont val="Arial"/>
        <family val="2"/>
        <charset val="238"/>
      </rPr>
      <t>Program navrhují a připravují sami žáci s podporou učitele.</t>
    </r>
  </si>
  <si>
    <r>
      <t>Žáci vedou program související s Ekoškolou pro žáky z jiných tříd/ročníků.</t>
    </r>
    <r>
      <rPr>
        <u/>
        <sz val="10"/>
        <rFont val="Arial"/>
        <family val="2"/>
        <charset val="238"/>
      </rPr>
      <t xml:space="preserve"> Program navrhuje učitel a připravují ho žáci.</t>
    </r>
  </si>
  <si>
    <r>
      <rPr>
        <u/>
        <sz val="10"/>
        <rFont val="Arial"/>
        <family val="2"/>
        <charset val="238"/>
      </rPr>
      <t>Žáci vedou program</t>
    </r>
    <r>
      <rPr>
        <sz val="10"/>
        <rFont val="Arial"/>
        <family val="2"/>
        <charset val="238"/>
      </rPr>
      <t xml:space="preserve"> související s Ekoškolou pro žáky z jiných tříd/ročníků. Program navrhuje a připravuje učitel.</t>
    </r>
  </si>
  <si>
    <r>
      <rPr>
        <u/>
        <sz val="10"/>
        <rFont val="Arial"/>
        <family val="2"/>
        <charset val="238"/>
      </rPr>
      <t>Učitel vede společně se žáky</t>
    </r>
    <r>
      <rPr>
        <sz val="10"/>
        <rFont val="Arial"/>
        <family val="2"/>
        <charset val="238"/>
      </rPr>
      <t xml:space="preserve"> program související s Ekoškolou pro žáky z jiných tříd/ročníků. </t>
    </r>
    <r>
      <rPr>
        <u/>
        <sz val="10"/>
        <rFont val="Arial"/>
        <family val="2"/>
        <charset val="238"/>
      </rPr>
      <t>Program navrhuje a připravuje učitel.</t>
    </r>
  </si>
  <si>
    <t>Informování a spolupráce</t>
  </si>
  <si>
    <t>Informace o realizaci programu Ekoškola na škole jsou srozumitelné, snadno pochopitelné a jsou umístěny na viditelném místě. Na webových stránkách školy je samostatná sekce o programu Ekoškola na škole. Články do tisku píší sami žáci a hledají způsoby prezentace své práce v programu. Na realizaci programu se podílí celá škola.</t>
  </si>
  <si>
    <t>6.1</t>
  </si>
  <si>
    <t xml:space="preserve">Kvalita informací o programu Ekoškola </t>
  </si>
  <si>
    <r>
      <t xml:space="preserve">Informace týkající se aktivit v  programu Ekoškola jsou srozumitelné a snadno pochopitelné. Je z nich jasné, co je Ekoškola a co se ve škole aktuálně děje. Fotografie jsou opatřeny popisky, takže čtenář ví, k čemu se vztahují. </t>
    </r>
    <r>
      <rPr>
        <u/>
        <sz val="10"/>
        <rFont val="Arial"/>
        <family val="2"/>
        <charset val="238"/>
      </rPr>
      <t xml:space="preserve">Z informací je zřejmé, že program v ČR koordinuje vzdělávací centrum TEREZA. </t>
    </r>
  </si>
  <si>
    <r>
      <t xml:space="preserve">Informace týkající se aktivit v  programu Ekoškola jsou srozumitelné a snadno pochopitelné. </t>
    </r>
    <r>
      <rPr>
        <u/>
        <sz val="10"/>
        <rFont val="Arial"/>
        <family val="2"/>
        <charset val="238"/>
      </rPr>
      <t>Je z nich jasné, co je Ekoškola a co se ve škole aktuálně děje. Fotografie jsou většinou opatřeny popisky, takže čtenář ví, k čemu se vztahují.</t>
    </r>
    <r>
      <rPr>
        <sz val="10"/>
        <rFont val="Arial"/>
        <family val="2"/>
        <charset val="238"/>
      </rPr>
      <t xml:space="preserve"> Z informací je pouze někdy zřejmé, že program koordinuje vzdělávací centrum TEREZA.</t>
    </r>
  </si>
  <si>
    <r>
      <t xml:space="preserve">Informace týkající se aktivit v  programu Ekoškola jsou srozumitelné pouze pro učitele a žáky školy. </t>
    </r>
    <r>
      <rPr>
        <u/>
        <sz val="10"/>
        <rFont val="Arial"/>
        <family val="2"/>
        <charset val="238"/>
      </rPr>
      <t xml:space="preserve">Jde buď pouze o fakta o tom, co je Ekoškola, nebo o informace o aktuálním dění ve škole. </t>
    </r>
  </si>
  <si>
    <t>Informace týkající se aktivit v  programu Ekoškola jsou určeny pouze pro členy Ekotýmu.</t>
  </si>
  <si>
    <t>6.2</t>
  </si>
  <si>
    <t>Umístění nástěnky programu Ekoškola</t>
  </si>
  <si>
    <r>
      <t xml:space="preserve">Nástěnka je viditelně umístěna v prostorách, kde se pohybují žáci a učitelé. </t>
    </r>
    <r>
      <rPr>
        <u/>
        <sz val="10"/>
        <rFont val="Arial"/>
        <family val="2"/>
        <charset val="238"/>
      </rPr>
      <t>Tyto prostory jsou volně přístupné běžným návštěvníkům (rodiče apod.).</t>
    </r>
  </si>
  <si>
    <r>
      <t xml:space="preserve">Nástěnka je umístěna v prostorách, </t>
    </r>
    <r>
      <rPr>
        <u/>
        <sz val="10"/>
        <rFont val="Arial"/>
        <family val="2"/>
        <charset val="238"/>
      </rPr>
      <t>kde se pohybují žáci a učitelé.</t>
    </r>
    <r>
      <rPr>
        <sz val="10"/>
        <rFont val="Arial"/>
        <family val="2"/>
        <charset val="238"/>
      </rPr>
      <t xml:space="preserve"> Tyto prostory nejsou volně přístupné běžným návštěvníkům (rodiče apod.).</t>
    </r>
  </si>
  <si>
    <r>
      <t>Nástěnka je umístěna v prostorách, kde se pohybuje</t>
    </r>
    <r>
      <rPr>
        <u/>
        <sz val="10"/>
        <rFont val="Arial"/>
        <family val="2"/>
        <charset val="238"/>
      </rPr>
      <t xml:space="preserve"> jen část učitelů a žáků.</t>
    </r>
  </si>
  <si>
    <r>
      <t xml:space="preserve">Nástěnka je umístěna v prostorách, </t>
    </r>
    <r>
      <rPr>
        <u/>
        <sz val="10"/>
        <rFont val="Arial"/>
        <family val="2"/>
        <charset val="238"/>
      </rPr>
      <t>kde se schází pouze Ekotým.</t>
    </r>
  </si>
  <si>
    <t>6.3</t>
  </si>
  <si>
    <t>Školní média</t>
  </si>
  <si>
    <r>
      <t>Na webu školy je</t>
    </r>
    <r>
      <rPr>
        <u/>
        <sz val="10"/>
        <rFont val="Arial"/>
        <family val="2"/>
        <charset val="238"/>
      </rPr>
      <t xml:space="preserve"> pravidelně aktualizovaná rubrika věnovaná Ekoškole</t>
    </r>
    <r>
      <rPr>
        <sz val="10"/>
        <rFont val="Arial"/>
        <family val="2"/>
        <charset val="238"/>
      </rPr>
      <t xml:space="preserve"> nebo má škola zvláštní </t>
    </r>
    <r>
      <rPr>
        <u/>
        <sz val="10"/>
        <rFont val="Arial"/>
        <family val="2"/>
        <charset val="238"/>
      </rPr>
      <t>pravidelně aktualizované stránky o Ekoškole</t>
    </r>
    <r>
      <rPr>
        <sz val="10"/>
        <rFont val="Arial"/>
        <family val="2"/>
        <charset val="238"/>
      </rPr>
      <t>, které jsou snadno dohledatelné. Ve škole vychází školní časopis, kde je sekce věnovaná Ekoškole.</t>
    </r>
  </si>
  <si>
    <r>
      <t>Na webu školy je ucelený oddíl vyhrazený Ekoškole nebo má škola</t>
    </r>
    <r>
      <rPr>
        <u/>
        <sz val="10"/>
        <rFont val="Arial"/>
        <family val="2"/>
        <charset val="238"/>
      </rPr>
      <t xml:space="preserve"> zvláštní stránky o Ekoškole</t>
    </r>
    <r>
      <rPr>
        <sz val="10"/>
        <rFont val="Arial"/>
        <family val="2"/>
        <charset val="238"/>
      </rPr>
      <t>, které jsou snadno dohledatelné. Ve škole vychází školní časopis, kde je sekce věnovaná Ekoškole.</t>
    </r>
  </si>
  <si>
    <r>
      <t xml:space="preserve">Na webu školy je </t>
    </r>
    <r>
      <rPr>
        <u/>
        <sz val="10"/>
        <rFont val="Arial"/>
        <family val="2"/>
        <charset val="238"/>
      </rPr>
      <t>ucelený oddíl vyhrazený Ekoškole</t>
    </r>
    <r>
      <rPr>
        <sz val="10"/>
        <rFont val="Arial"/>
        <family val="2"/>
        <charset val="238"/>
      </rPr>
      <t xml:space="preserve"> nebo ve škole vychází školní časopis, kde je </t>
    </r>
    <r>
      <rPr>
        <u/>
        <sz val="10"/>
        <rFont val="Arial"/>
        <family val="2"/>
        <charset val="238"/>
      </rPr>
      <t>sekce věnovaná Ekoškole.</t>
    </r>
  </si>
  <si>
    <t>Na webu školy jsou stručné informace o Ekoškole nebo ve škole vychází školní časopis, kde se čas od času objeví aktuality o Ekoškole.</t>
  </si>
  <si>
    <t>6.4</t>
  </si>
  <si>
    <t>Informace ve veřejných médiích</t>
  </si>
  <si>
    <r>
      <t xml:space="preserve">Ekotým napsal alespoň </t>
    </r>
    <r>
      <rPr>
        <u/>
        <sz val="10"/>
        <rFont val="Arial"/>
        <family val="2"/>
        <charset val="238"/>
      </rPr>
      <t>čtyři články</t>
    </r>
    <r>
      <rPr>
        <sz val="10"/>
        <rFont val="Arial"/>
        <family val="2"/>
        <charset val="238"/>
      </rPr>
      <t xml:space="preserve"> (příspěvky) o činnosti související s programem Ekoškola. </t>
    </r>
    <r>
      <rPr>
        <u/>
        <sz val="10"/>
        <rFont val="Arial"/>
        <family val="2"/>
        <charset val="238"/>
      </rPr>
      <t>Tři se podařilo uveřejnit v médiích</t>
    </r>
    <r>
      <rPr>
        <sz val="10"/>
        <rFont val="Arial"/>
        <family val="2"/>
        <charset val="238"/>
      </rPr>
      <t xml:space="preserve"> (tisk, rozhlas, televize). </t>
    </r>
  </si>
  <si>
    <r>
      <t xml:space="preserve">Ekotým napsal alespoň </t>
    </r>
    <r>
      <rPr>
        <u/>
        <sz val="10"/>
        <rFont val="Arial"/>
        <family val="2"/>
        <charset val="238"/>
      </rPr>
      <t>tři články</t>
    </r>
    <r>
      <rPr>
        <sz val="10"/>
        <rFont val="Arial"/>
        <family val="2"/>
        <charset val="238"/>
      </rPr>
      <t xml:space="preserve"> (příspěvky) o činnosti související s programem Ekoškola. </t>
    </r>
    <r>
      <rPr>
        <u/>
        <sz val="10"/>
        <rFont val="Arial"/>
        <family val="2"/>
        <charset val="238"/>
      </rPr>
      <t>Dva se podařilo uveřejnit v médiích</t>
    </r>
    <r>
      <rPr>
        <sz val="10"/>
        <rFont val="Arial"/>
        <family val="2"/>
        <charset val="238"/>
      </rPr>
      <t xml:space="preserve"> (tisk, rozhlas, televize).</t>
    </r>
  </si>
  <si>
    <r>
      <t xml:space="preserve">Ekotým napsal alespoň </t>
    </r>
    <r>
      <rPr>
        <u/>
        <sz val="10"/>
        <rFont val="Arial"/>
        <family val="2"/>
        <charset val="238"/>
      </rPr>
      <t>dva články</t>
    </r>
    <r>
      <rPr>
        <sz val="10"/>
        <rFont val="Arial"/>
        <family val="2"/>
        <charset val="238"/>
      </rPr>
      <t xml:space="preserve"> (příspěvky) o činnosti související s programem Ekoškola. </t>
    </r>
    <r>
      <rPr>
        <u/>
        <sz val="10"/>
        <rFont val="Arial"/>
        <family val="2"/>
        <charset val="238"/>
      </rPr>
      <t>Jeden se podařilo uveřejnit v médiíc</t>
    </r>
    <r>
      <rPr>
        <sz val="10"/>
        <rFont val="Arial"/>
        <family val="2"/>
        <charset val="238"/>
      </rPr>
      <t>h (tisk, rozhlas, televize).</t>
    </r>
  </si>
  <si>
    <t>Ekotým napsal alespoň dva články (příspěvky) o činnosti související s programem Ekoškola. Ani jeden se nepodařilo uveřejnit v médiích (tisk, rozhlas, televize).</t>
  </si>
  <si>
    <t>6.5</t>
  </si>
  <si>
    <t>Akce školy</t>
  </si>
  <si>
    <r>
      <t xml:space="preserve">Ekotým uspořádal „Den činu“ nebo jinou celoškolní akci, která byla smysluplně propojena s programem Ekoškola. Akce byla určena pro žáky a zaměstnance školy </t>
    </r>
    <r>
      <rPr>
        <u/>
        <sz val="10"/>
        <rFont val="Arial"/>
        <family val="2"/>
        <charset val="238"/>
      </rPr>
      <t>a také pro veřejnost.</t>
    </r>
  </si>
  <si>
    <r>
      <t xml:space="preserve">Ekotým uspořádal akci, která byla smysluplně propojena s programem Ekoškola. </t>
    </r>
    <r>
      <rPr>
        <u/>
        <sz val="10"/>
        <rFont val="Arial"/>
        <family val="2"/>
        <charset val="238"/>
      </rPr>
      <t>Akce byla určena pro celou školu</t>
    </r>
    <r>
      <rPr>
        <sz val="10"/>
        <rFont val="Arial"/>
        <family val="2"/>
        <charset val="238"/>
      </rPr>
      <t>.</t>
    </r>
  </si>
  <si>
    <r>
      <t xml:space="preserve">Ekotým uspořádal akci, </t>
    </r>
    <r>
      <rPr>
        <u/>
        <sz val="10"/>
        <rFont val="Arial"/>
        <family val="2"/>
        <charset val="238"/>
      </rPr>
      <t>která byla smysluplně propojena s programem Ekoškola</t>
    </r>
    <r>
      <rPr>
        <sz val="10"/>
        <rFont val="Arial"/>
        <family val="2"/>
        <charset val="238"/>
      </rPr>
      <t>. Akce byla určena pouze pro část školy.</t>
    </r>
  </si>
  <si>
    <t>Ekotým uspořádal akci, která souvisela s environmentáními tématy, nebyl zřejmý vztah k tématům Ekoškoly.</t>
  </si>
  <si>
    <t>6.6</t>
  </si>
  <si>
    <t>Spolupráce</t>
  </si>
  <si>
    <r>
      <t>Na realizaci programu se podílí Ekotým a další učitelé, žáci a provozní zaměstnanci. Škola v rámci programu Ekoškola</t>
    </r>
    <r>
      <rPr>
        <u/>
        <sz val="10"/>
        <rFont val="Arial"/>
        <family val="2"/>
        <charset val="238"/>
      </rPr>
      <t xml:space="preserve"> je iniciátorem</t>
    </r>
    <r>
      <rPr>
        <sz val="10"/>
        <rFont val="Arial"/>
        <family val="2"/>
        <charset val="238"/>
      </rPr>
      <t xml:space="preserve"> společných aktivit s jinou školou, organizací či skupinou (místní zastupitelstvo, různé podniky, další školy, místní organizace, rodiče).</t>
    </r>
  </si>
  <si>
    <r>
      <t xml:space="preserve">Na realizaci programu se podílí Ekotým a další učitelé, žáci a provozní zaměstnanci. Škola v rámci programu Ekoškola </t>
    </r>
    <r>
      <rPr>
        <u/>
        <sz val="10"/>
        <rFont val="Arial"/>
        <family val="2"/>
        <charset val="238"/>
      </rPr>
      <t xml:space="preserve">aktivně vyhledává </t>
    </r>
    <r>
      <rPr>
        <sz val="10"/>
        <rFont val="Arial"/>
        <family val="2"/>
        <charset val="238"/>
      </rPr>
      <t xml:space="preserve">nabídky </t>
    </r>
    <r>
      <rPr>
        <u/>
        <sz val="10"/>
        <rFont val="Arial"/>
        <family val="2"/>
        <charset val="238"/>
      </rPr>
      <t>a podílí se</t>
    </r>
    <r>
      <rPr>
        <sz val="10"/>
        <rFont val="Arial"/>
        <family val="2"/>
        <charset val="238"/>
      </rPr>
      <t xml:space="preserve"> na aktivitách jiných škol, organizací a skupin (místní zastupitelstvo, různé podniky, další školy, místní organizace, rodiče).</t>
    </r>
  </si>
  <si>
    <r>
      <t xml:space="preserve">Na realizaci programu se podílí Ekotým a další učitelé, žáci a provozní zaměstnanci. Škola v rámci programu Ekoškola </t>
    </r>
    <r>
      <rPr>
        <u/>
        <sz val="10"/>
        <rFont val="Arial"/>
        <family val="2"/>
        <charset val="238"/>
      </rPr>
      <t xml:space="preserve">aktivně vyhledává </t>
    </r>
    <r>
      <rPr>
        <sz val="10"/>
        <rFont val="Arial"/>
        <family val="2"/>
        <charset val="238"/>
      </rPr>
      <t>nabídky jiných škol, organizací a skupin (místní zastupitelstvo, různé podniky, další školy, místní organizace, rodiče) a reaguje na ně.</t>
    </r>
  </si>
  <si>
    <t>Na realizaci programu se podílí Ekotým a další učitelé, žáci a provozní zaměstnanci. Škola v rámci programu Ekoškola přijímá nabídky o spolupráci z jiných škol, organizací a skupin (místní zastupitelstvo, různé podniky, další školy, místní organizace, rodiče).</t>
  </si>
  <si>
    <t>Ekokodex</t>
  </si>
  <si>
    <t>Ekokodex vyjadřuje hodnoty a pravidla, na kterých se shodla celá škola a které odráží činnost v Ekoškole. Členové Ekotýmu dokáží vysvětlit obsah a výběr hesel v Ekokodexu.
(Hodnoty vyjadřují to, čemu věříme a čeho si vážíme. Pravidla jsou konkrétní zásady, které chceme dodržovat).</t>
  </si>
  <si>
    <t>7.1</t>
  </si>
  <si>
    <t>Tvorba Ekokodexu</t>
  </si>
  <si>
    <t>Na formulování výroků a tvorbě Ekokodexu se podíleli žáci z Ekotýmu spolu s koordinátorem programu.</t>
  </si>
  <si>
    <t>PROGRAM A ČINNOST</t>
  </si>
  <si>
    <t>7.2</t>
  </si>
  <si>
    <t>Obsah Ekokodexu</t>
  </si>
  <si>
    <r>
      <t xml:space="preserve">Ekokodex vyjadřuje představu žáků o tom, jakou Ekoškolu chtějí mít a co pro to chtějí udělat. </t>
    </r>
    <r>
      <rPr>
        <u/>
        <sz val="10"/>
        <rFont val="Arial"/>
        <family val="2"/>
        <charset val="238"/>
      </rPr>
      <t>Ekokodex vyjadřuje hodnoty a pravidla formulované pozitivně.</t>
    </r>
  </si>
  <si>
    <r>
      <t xml:space="preserve">Ekokodex vyjadřuje představu žáků o tom, jakou Ekoškolu chtějí mít a co pro to chtějí udělat. Ekokodex je </t>
    </r>
    <r>
      <rPr>
        <u/>
        <sz val="10"/>
        <rFont val="Arial"/>
        <family val="2"/>
        <charset val="238"/>
      </rPr>
      <t>soubor pravidel formulovaných pozitivně.</t>
    </r>
  </si>
  <si>
    <r>
      <t xml:space="preserve">Ekokodex </t>
    </r>
    <r>
      <rPr>
        <u/>
        <sz val="10"/>
        <rFont val="Arial"/>
        <family val="2"/>
        <charset val="238"/>
      </rPr>
      <t>vyjadřuje představu žáků o tom, jakou Ekoškolu chtějí mít a co pro to chtějí udělat.</t>
    </r>
    <r>
      <rPr>
        <sz val="10"/>
        <rFont val="Arial"/>
        <family val="2"/>
        <charset val="238"/>
      </rPr>
      <t xml:space="preserve"> Některá pravidla jsou formulována negativně</t>
    </r>
  </si>
  <si>
    <t>Ekokodex obsahuje jednoduchá pravidla, u kterých není jasná spojitost s Ekoškolou.</t>
  </si>
  <si>
    <t>7.3</t>
  </si>
  <si>
    <t>Srozumitelnost Ekokodexu</t>
  </si>
  <si>
    <r>
      <t xml:space="preserve">Ekokodex školy je srozumitelný pro všechny žáky a zaměstnance školy. </t>
    </r>
    <r>
      <rPr>
        <u/>
        <sz val="10"/>
        <rFont val="Arial"/>
        <family val="2"/>
        <charset val="238"/>
      </rPr>
      <t>A je srozumitelný i pro rodiče a další návštěvníky školy</t>
    </r>
  </si>
  <si>
    <r>
      <t xml:space="preserve">Ekokodex školy je srozumitelný </t>
    </r>
    <r>
      <rPr>
        <u/>
        <sz val="10"/>
        <rFont val="Arial"/>
        <family val="2"/>
        <charset val="238"/>
      </rPr>
      <t>pro Ekotým a některé žáky a zaměstnance školy.</t>
    </r>
  </si>
  <si>
    <r>
      <t xml:space="preserve">Ekokodex školy je srozumitelný pouze </t>
    </r>
    <r>
      <rPr>
        <u/>
        <sz val="10"/>
        <rFont val="Arial"/>
        <family val="2"/>
        <charset val="238"/>
      </rPr>
      <t>pro členy Ekotýmu</t>
    </r>
    <r>
      <rPr>
        <sz val="10"/>
        <rFont val="Arial"/>
        <family val="2"/>
        <charset val="238"/>
      </rPr>
      <t>.</t>
    </r>
  </si>
  <si>
    <t>Ekokodex je srozumitelný pouze pro koordinátora programu.</t>
  </si>
  <si>
    <t>7.4</t>
  </si>
  <si>
    <t xml:space="preserve">Povědomí o Ekokodexu </t>
  </si>
  <si>
    <r>
      <rPr>
        <u/>
        <sz val="10"/>
        <rFont val="Arial"/>
        <family val="2"/>
        <charset val="238"/>
      </rPr>
      <t>Členové Ekotýmu jsou schopni vysvětlit obsah Ekokodexu.</t>
    </r>
    <r>
      <rPr>
        <sz val="10"/>
        <rFont val="Arial"/>
        <family val="2"/>
        <charset val="238"/>
      </rPr>
      <t xml:space="preserve"> Náhodně oslovení žáci a učitelé vědí, kde Ekokodex najdou a co je jeho smyslem.</t>
    </r>
  </si>
  <si>
    <r>
      <t xml:space="preserve">Členové Ekotýmu, náhodně oslovení žáci a učitelé vědí, </t>
    </r>
    <r>
      <rPr>
        <u/>
        <sz val="10"/>
        <rFont val="Arial"/>
        <family val="2"/>
        <charset val="238"/>
      </rPr>
      <t>kde Ekokodex najdou a co je jeho smyslem.</t>
    </r>
  </si>
  <si>
    <r>
      <t xml:space="preserve">Náhodně oslovení žáci a učitelé vědí, kde je Ekokodex umístěn a </t>
    </r>
    <r>
      <rPr>
        <u/>
        <sz val="10"/>
        <rFont val="Arial"/>
        <family val="2"/>
        <charset val="238"/>
      </rPr>
      <t xml:space="preserve">dokáží si vzpomenout na něco, co obsahuje. </t>
    </r>
  </si>
  <si>
    <r>
      <t xml:space="preserve">Náhodně oslovení žáci a učitelé vědí, </t>
    </r>
    <r>
      <rPr>
        <u/>
        <sz val="10"/>
        <rFont val="Arial"/>
        <family val="2"/>
        <charset val="238"/>
      </rPr>
      <t>kde je Ekokodex umístěn.</t>
    </r>
  </si>
  <si>
    <t>Environmentální výchova ve výuce</t>
  </si>
  <si>
    <t>Zaškrtni aktuální úroveň značkou X</t>
  </si>
  <si>
    <r>
      <t>Plán činností vychází z výstupů Analýzy,</t>
    </r>
    <r>
      <rPr>
        <u/>
        <sz val="10"/>
        <rFont val="Arial"/>
        <family val="2"/>
        <charset val="238"/>
      </rPr>
      <t xml:space="preserve"> je průběžně upravován </t>
    </r>
    <r>
      <rPr>
        <sz val="10"/>
        <rFont val="Arial"/>
        <family val="2"/>
        <charset val="238"/>
      </rPr>
      <t>podle aktuálních potřeb  a obsahuje:
-</t>
    </r>
    <r>
      <rPr>
        <u/>
        <sz val="10"/>
        <rFont val="Arial"/>
        <family val="2"/>
        <charset val="238"/>
      </rPr>
      <t xml:space="preserve"> konkrétní cíle a s nimi související úkoly,</t>
    </r>
    <r>
      <rPr>
        <sz val="10"/>
        <rFont val="Arial"/>
        <family val="2"/>
        <charset val="238"/>
      </rPr>
      <t xml:space="preserve">
- termíny pro splnění úkolů,
- rozdělení odpovědnosti za plnění úkolů,
-</t>
    </r>
    <r>
      <rPr>
        <u/>
        <sz val="10"/>
        <rFont val="Arial"/>
        <family val="2"/>
        <charset val="238"/>
      </rPr>
      <t xml:space="preserve"> informace o finanční náročnosti.</t>
    </r>
  </si>
  <si>
    <r>
      <t xml:space="preserve">Na formulování výroků a tvorbě Ekokodexu </t>
    </r>
    <r>
      <rPr>
        <u/>
        <sz val="10"/>
        <rFont val="Arial"/>
        <family val="2"/>
        <charset val="238"/>
      </rPr>
      <t>se podíleli žáci z Ekotýmu, koordinátor programu ve škole a další žáci.</t>
    </r>
    <r>
      <rPr>
        <i/>
        <sz val="10"/>
        <rFont val="Arial"/>
        <family val="2"/>
        <charset val="238"/>
      </rPr>
      <t xml:space="preserve">Při obhajově titulu posoudil Ekotým platnost a aktuálnost Ekokodexu </t>
    </r>
  </si>
  <si>
    <r>
      <t xml:space="preserve">Na formulování výroků a tvorbě Ekokodexu se podíleli žáci z různých tříd pod vedením Ekotýmu spolu s koordinátorem programu a učiteli. </t>
    </r>
    <r>
      <rPr>
        <u/>
        <sz val="10"/>
        <rFont val="Arial"/>
        <family val="2"/>
        <charset val="238"/>
      </rPr>
      <t xml:space="preserve">Konečná podoba Ekokodexu je výsledkem dohody. Třídní ekokodexy (pokud jsou zpracovány) mají specifickou podobu. </t>
    </r>
    <r>
      <rPr>
        <i/>
        <sz val="10"/>
        <rFont val="Arial"/>
        <family val="2"/>
        <charset val="238"/>
      </rPr>
      <t>Při obhajově titulu Ekotým zjišťoval u ostatních žáků a učitelů platnost a aktuálnost Ekokodexu.</t>
    </r>
  </si>
  <si>
    <r>
      <t xml:space="preserve">Na formulování výroků a tvorbě Ekokodexu se podíleli nejen žáci z Ekotýmu, </t>
    </r>
    <r>
      <rPr>
        <u/>
        <sz val="10"/>
        <rFont val="Arial"/>
        <family val="2"/>
        <charset val="238"/>
      </rPr>
      <t>ale i další žáci, kteří vytvářeli zároveň svůj třídní Ekokodex,</t>
    </r>
    <r>
      <rPr>
        <sz val="10"/>
        <rFont val="Arial"/>
        <family val="2"/>
        <charset val="238"/>
      </rPr>
      <t xml:space="preserve"> a dále koordinátor programu ve škole a další učitelé. Konečný obsah a podoba Ekokodexu je výsledkem dohody, </t>
    </r>
    <r>
      <rPr>
        <i/>
        <sz val="10"/>
        <rFont val="Arial"/>
        <family val="2"/>
        <charset val="238"/>
      </rPr>
      <t xml:space="preserve">Při obhajobě titulu ověřil Ekotým u ostatních žáků a učitelů platnost a aktuálnost Ekokodexu a v případě potřeby Ekokodex aktualizoval. </t>
    </r>
  </si>
  <si>
    <t>Škola: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</si>
</sst>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u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C00000"/>
      <name val="Arial Black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  <font>
      <b/>
      <sz val="36"/>
      <name val="Arial"/>
      <family val="2"/>
      <charset val="238"/>
    </font>
    <font>
      <b/>
      <sz val="22"/>
      <name val="Arial"/>
      <family val="2"/>
      <charset val="238"/>
    </font>
    <font>
      <b/>
      <sz val="50"/>
      <name val="Arial"/>
      <family val="2"/>
      <charset val="238"/>
    </font>
    <font>
      <b/>
      <sz val="50"/>
      <color rgb="FFC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/>
      <protection hidden="1"/>
    </xf>
    <xf numFmtId="0" fontId="2" fillId="11" borderId="14" xfId="0" applyFont="1" applyFill="1" applyBorder="1" applyAlignment="1" applyProtection="1">
      <alignment horizontal="center" vertical="center" wrapText="1"/>
      <protection hidden="1"/>
    </xf>
    <xf numFmtId="0" fontId="2" fillId="11" borderId="3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1" fillId="1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4" borderId="10" xfId="0" applyFont="1" applyFill="1" applyBorder="1" applyAlignment="1" applyProtection="1">
      <alignment horizontal="center" vertical="center" wrapText="1"/>
      <protection hidden="1"/>
    </xf>
    <xf numFmtId="0" fontId="2" fillId="5" borderId="13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49" fontId="2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 shrinkToFit="1"/>
      <protection hidden="1"/>
    </xf>
    <xf numFmtId="0" fontId="8" fillId="0" borderId="16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Protection="1">
      <protection hidden="1"/>
    </xf>
    <xf numFmtId="0" fontId="10" fillId="8" borderId="1" xfId="0" applyFont="1" applyFill="1" applyBorder="1" applyAlignment="1" applyProtection="1">
      <alignment horizontal="center" vertical="center" wrapText="1"/>
      <protection locked="0" hidden="1"/>
    </xf>
    <xf numFmtId="49" fontId="10" fillId="8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8" borderId="1" xfId="0" applyFont="1" applyFill="1" applyBorder="1" applyAlignment="1" applyProtection="1">
      <alignment horizontal="center" vertical="center" wrapText="1" shrinkToFit="1"/>
      <protection locked="0" hidden="1"/>
    </xf>
    <xf numFmtId="0" fontId="11" fillId="0" borderId="0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 applyProtection="1">
      <alignment horizontal="center"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14" fillId="0" borderId="0" xfId="0" applyNumberFormat="1" applyFont="1" applyBorder="1" applyAlignment="1" applyProtection="1">
      <alignment horizontal="center" vertical="center"/>
      <protection hidden="1"/>
    </xf>
    <xf numFmtId="49" fontId="2" fillId="5" borderId="4" xfId="0" applyNumberFormat="1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49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11" borderId="10" xfId="0" applyFont="1" applyFill="1" applyBorder="1" applyAlignment="1" applyProtection="1">
      <alignment horizontal="center" vertical="center" wrapText="1"/>
      <protection hidden="1"/>
    </xf>
    <xf numFmtId="0" fontId="1" fillId="11" borderId="6" xfId="0" applyFont="1" applyFill="1" applyBorder="1" applyAlignment="1" applyProtection="1">
      <alignment vertical="center" textRotation="90" wrapText="1"/>
      <protection hidden="1"/>
    </xf>
    <xf numFmtId="0" fontId="12" fillId="11" borderId="14" xfId="0" applyFont="1" applyFill="1" applyBorder="1" applyAlignment="1" applyProtection="1">
      <alignment horizontal="center" vertical="center" wrapText="1"/>
      <protection hidden="1"/>
    </xf>
    <xf numFmtId="0" fontId="13" fillId="11" borderId="14" xfId="0" applyFont="1" applyFill="1" applyBorder="1" applyAlignment="1" applyProtection="1">
      <alignment horizontal="center" vertical="center" wrapText="1"/>
      <protection hidden="1"/>
    </xf>
    <xf numFmtId="0" fontId="14" fillId="11" borderId="26" xfId="0" applyNumberFormat="1" applyFont="1" applyFill="1" applyBorder="1" applyAlignment="1" applyProtection="1">
      <alignment horizontal="center" vertical="center"/>
      <protection hidden="1"/>
    </xf>
    <xf numFmtId="0" fontId="2" fillId="11" borderId="0" xfId="0" applyFont="1" applyFill="1" applyProtection="1">
      <protection hidden="1"/>
    </xf>
    <xf numFmtId="49" fontId="2" fillId="5" borderId="31" xfId="0" applyNumberFormat="1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left" vertical="center" wrapText="1"/>
      <protection hidden="1"/>
    </xf>
    <xf numFmtId="49" fontId="2" fillId="5" borderId="1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left" vertical="center" wrapText="1"/>
      <protection hidden="1"/>
    </xf>
    <xf numFmtId="49" fontId="2" fillId="5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" xfId="0" applyNumberFormat="1" applyFont="1" applyFill="1" applyBorder="1" applyAlignment="1" applyProtection="1">
      <alignment vertical="center" wrapText="1"/>
      <protection hidden="1"/>
    </xf>
    <xf numFmtId="0" fontId="2" fillId="0" borderId="1" xfId="0" applyFont="1" applyFill="1" applyBorder="1" applyAlignment="1" applyProtection="1">
      <alignment vertical="center" wrapText="1"/>
      <protection hidden="1"/>
    </xf>
    <xf numFmtId="0" fontId="1" fillId="11" borderId="3" xfId="0" applyFont="1" applyFill="1" applyBorder="1" applyAlignment="1" applyProtection="1">
      <alignment horizontal="center" vertical="center" textRotation="90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1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25" xfId="0" applyNumberFormat="1" applyFont="1" applyBorder="1" applyAlignment="1" applyProtection="1">
      <alignment horizontal="center" vertical="center"/>
      <protection hidden="1"/>
    </xf>
    <xf numFmtId="0" fontId="1" fillId="11" borderId="14" xfId="0" applyFont="1" applyFill="1" applyBorder="1" applyAlignment="1" applyProtection="1">
      <alignment horizontal="center" vertical="center" textRotation="90" wrapText="1"/>
      <protection hidden="1"/>
    </xf>
    <xf numFmtId="0" fontId="14" fillId="11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NumberFormat="1" applyFont="1" applyAlignment="1" applyProtection="1">
      <alignment horizontal="center" vertical="center"/>
      <protection hidden="1"/>
    </xf>
    <xf numFmtId="0" fontId="14" fillId="0" borderId="0" xfId="0" applyNumberFormat="1" applyFont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0" fontId="2" fillId="5" borderId="24" xfId="0" applyFont="1" applyFill="1" applyBorder="1" applyAlignment="1" applyProtection="1">
      <alignment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10" fillId="8" borderId="11" xfId="0" applyFont="1" applyFill="1" applyBorder="1" applyAlignment="1" applyProtection="1">
      <alignment horizontal="center" vertical="center" wrapText="1"/>
      <protection locked="0"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0" fontId="2" fillId="5" borderId="30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1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Protection="1">
      <protection hidden="1"/>
    </xf>
    <xf numFmtId="0" fontId="14" fillId="11" borderId="0" xfId="0" applyNumberFormat="1" applyFont="1" applyFill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hidden="1"/>
    </xf>
    <xf numFmtId="0" fontId="2" fillId="5" borderId="2" xfId="0" applyFont="1" applyFill="1" applyBorder="1" applyAlignment="1" applyProtection="1">
      <alignment horizontal="left" vertical="center" wrapText="1"/>
      <protection hidden="1"/>
    </xf>
    <xf numFmtId="0" fontId="2" fillId="11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17" fillId="0" borderId="0" xfId="0" applyFont="1" applyFill="1" applyProtection="1">
      <protection hidden="1"/>
    </xf>
    <xf numFmtId="0" fontId="17" fillId="0" borderId="0" xfId="0" applyFont="1" applyProtection="1">
      <protection hidden="1"/>
    </xf>
    <xf numFmtId="0" fontId="6" fillId="0" borderId="0" xfId="0" applyNumberFormat="1" applyFont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/>
      <protection hidden="1"/>
    </xf>
    <xf numFmtId="0" fontId="17" fillId="0" borderId="18" xfId="0" applyFont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49" fontId="2" fillId="5" borderId="4" xfId="0" applyNumberFormat="1" applyFont="1" applyFill="1" applyBorder="1" applyAlignment="1" applyProtection="1">
      <alignment horizontal="center" vertical="center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11" borderId="23" xfId="0" applyFont="1" applyFill="1" applyBorder="1" applyAlignment="1" applyProtection="1">
      <alignment horizontal="center" vertical="center" wrapText="1"/>
      <protection hidden="1"/>
    </xf>
    <xf numFmtId="0" fontId="1" fillId="8" borderId="6" xfId="0" applyFont="1" applyFill="1" applyBorder="1" applyAlignment="1" applyProtection="1">
      <alignment horizontal="center" vertical="center" wrapText="1"/>
      <protection hidden="1"/>
    </xf>
    <xf numFmtId="0" fontId="1" fillId="8" borderId="3" xfId="0" applyFont="1" applyFill="1" applyBorder="1" applyAlignment="1" applyProtection="1">
      <alignment horizontal="center" vertical="center" wrapText="1"/>
      <protection hidden="1"/>
    </xf>
    <xf numFmtId="0" fontId="1" fillId="12" borderId="36" xfId="0" applyFont="1" applyFill="1" applyBorder="1" applyAlignment="1" applyProtection="1">
      <alignment horizontal="center" vertical="center" wrapText="1"/>
      <protection hidden="1"/>
    </xf>
    <xf numFmtId="0" fontId="3" fillId="5" borderId="10" xfId="0" applyFont="1" applyFill="1" applyBorder="1" applyAlignment="1" applyProtection="1">
      <alignment horizontal="center" vertical="center" wrapText="1"/>
      <protection hidden="1"/>
    </xf>
    <xf numFmtId="0" fontId="3" fillId="5" borderId="11" xfId="0" applyFont="1" applyFill="1" applyBorder="1" applyAlignment="1" applyProtection="1">
      <alignment horizontal="center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19" fillId="6" borderId="2" xfId="0" applyFont="1" applyFill="1" applyBorder="1" applyAlignment="1" applyProtection="1">
      <alignment horizontal="center" vertical="center" textRotation="90" wrapText="1"/>
      <protection hidden="1"/>
    </xf>
    <xf numFmtId="0" fontId="19" fillId="6" borderId="3" xfId="0" applyFont="1" applyFill="1" applyBorder="1" applyAlignment="1" applyProtection="1">
      <alignment horizontal="center" vertical="center" textRotation="90" wrapText="1"/>
      <protection hidden="1"/>
    </xf>
    <xf numFmtId="0" fontId="19" fillId="6" borderId="4" xfId="0" applyFont="1" applyFill="1" applyBorder="1" applyAlignment="1" applyProtection="1">
      <alignment horizontal="center" vertical="center" textRotation="90" wrapText="1"/>
      <protection hidden="1"/>
    </xf>
    <xf numFmtId="49" fontId="9" fillId="5" borderId="10" xfId="0" applyNumberFormat="1" applyFont="1" applyFill="1" applyBorder="1" applyAlignment="1" applyProtection="1">
      <alignment horizontal="center" vertical="center" wrapText="1"/>
      <protection hidden="1"/>
    </xf>
    <xf numFmtId="49" fontId="9" fillId="5" borderId="29" xfId="0" applyNumberFormat="1" applyFont="1" applyFill="1" applyBorder="1" applyAlignment="1" applyProtection="1">
      <alignment horizontal="center" vertical="center" wrapText="1"/>
      <protection hidden="1"/>
    </xf>
    <xf numFmtId="49" fontId="9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29" xfId="0" applyFont="1" applyFill="1" applyBorder="1" applyAlignment="1" applyProtection="1">
      <alignment horizontal="center" vertical="center" wrapText="1"/>
      <protection hidden="1"/>
    </xf>
    <xf numFmtId="49" fontId="9" fillId="5" borderId="32" xfId="0" applyNumberFormat="1" applyFont="1" applyFill="1" applyBorder="1" applyAlignment="1" applyProtection="1">
      <alignment horizontal="center" vertical="center" wrapText="1"/>
      <protection hidden="1"/>
    </xf>
    <xf numFmtId="0" fontId="20" fillId="6" borderId="27" xfId="0" applyFont="1" applyFill="1" applyBorder="1" applyAlignment="1" applyProtection="1">
      <alignment horizontal="center" vertical="center" textRotation="90" wrapText="1"/>
      <protection hidden="1"/>
    </xf>
    <xf numFmtId="0" fontId="20" fillId="6" borderId="28" xfId="0" applyFont="1" applyFill="1" applyBorder="1" applyAlignment="1" applyProtection="1">
      <alignment horizontal="center" vertical="center" textRotation="90" wrapText="1"/>
      <protection hidden="1"/>
    </xf>
    <xf numFmtId="0" fontId="2" fillId="6" borderId="12" xfId="0" applyFont="1" applyFill="1" applyBorder="1" applyAlignment="1" applyProtection="1">
      <alignment horizontal="center" vertical="center" wrapText="1"/>
      <protection hidden="1"/>
    </xf>
    <xf numFmtId="0" fontId="20" fillId="6" borderId="12" xfId="0" applyFont="1" applyFill="1" applyBorder="1" applyAlignment="1" applyProtection="1">
      <alignment horizontal="center" vertical="center" textRotation="90" wrapText="1"/>
      <protection hidden="1"/>
    </xf>
    <xf numFmtId="0" fontId="20" fillId="6" borderId="3" xfId="0" applyFont="1" applyFill="1" applyBorder="1" applyAlignment="1" applyProtection="1">
      <alignment horizontal="center" vertical="center" textRotation="90" wrapText="1"/>
      <protection hidden="1"/>
    </xf>
    <xf numFmtId="0" fontId="18" fillId="6" borderId="12" xfId="0" applyFont="1" applyFill="1" applyBorder="1" applyAlignment="1" applyProtection="1">
      <alignment horizontal="center" vertical="center" wrapText="1"/>
      <protection hidden="1"/>
    </xf>
    <xf numFmtId="0" fontId="18" fillId="6" borderId="3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4" xfId="0" applyFont="1" applyFill="1" applyBorder="1" applyAlignment="1" applyProtection="1">
      <alignment horizontal="left" vertical="center" wrapText="1"/>
      <protection hidden="1"/>
    </xf>
    <xf numFmtId="0" fontId="1" fillId="10" borderId="9" xfId="0" applyFont="1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8" xfId="0" applyFont="1" applyFill="1" applyBorder="1" applyAlignment="1" applyProtection="1">
      <alignment horizontal="center" vertical="center"/>
      <protection hidden="1"/>
    </xf>
    <xf numFmtId="0" fontId="1" fillId="10" borderId="6" xfId="0" applyFont="1" applyFill="1" applyBorder="1" applyAlignment="1" applyProtection="1">
      <alignment horizontal="center" vertical="center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3" fillId="5" borderId="32" xfId="0" applyFont="1" applyFill="1" applyBorder="1" applyAlignment="1" applyProtection="1">
      <alignment horizontal="center" vertical="center" wrapText="1"/>
      <protection hidden="1"/>
    </xf>
    <xf numFmtId="0" fontId="3" fillId="5" borderId="33" xfId="0" applyFont="1" applyFill="1" applyBorder="1" applyAlignment="1" applyProtection="1">
      <alignment horizontal="center" vertical="center" wrapText="1"/>
      <protection hidden="1"/>
    </xf>
    <xf numFmtId="0" fontId="3" fillId="5" borderId="5" xfId="0" applyFont="1" applyFill="1" applyBorder="1" applyAlignment="1" applyProtection="1">
      <alignment horizontal="center" vertical="center" wrapText="1"/>
      <protection hidden="1"/>
    </xf>
    <xf numFmtId="0" fontId="21" fillId="7" borderId="18" xfId="0" applyNumberFormat="1" applyFont="1" applyFill="1" applyBorder="1" applyAlignment="1" applyProtection="1">
      <alignment horizontal="center" vertical="center"/>
      <protection hidden="1"/>
    </xf>
    <xf numFmtId="49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center" vertical="center" wrapText="1"/>
      <protection hidden="1"/>
    </xf>
    <xf numFmtId="0" fontId="3" fillId="5" borderId="9" xfId="0" applyFont="1" applyFill="1" applyBorder="1" applyAlignment="1" applyProtection="1">
      <alignment horizontal="center" vertical="center" wrapText="1"/>
      <protection hidden="1"/>
    </xf>
    <xf numFmtId="0" fontId="22" fillId="9" borderId="18" xfId="0" applyNumberFormat="1" applyFont="1" applyFill="1" applyBorder="1" applyAlignment="1" applyProtection="1">
      <alignment horizontal="center" vertical="center"/>
      <protection hidden="1"/>
    </xf>
    <xf numFmtId="0" fontId="22" fillId="8" borderId="18" xfId="0" applyNumberFormat="1" applyFont="1" applyFill="1" applyBorder="1" applyAlignment="1" applyProtection="1">
      <alignment horizontal="center" vertical="center"/>
      <protection hidden="1"/>
    </xf>
    <xf numFmtId="0" fontId="21" fillId="0" borderId="22" xfId="0" applyNumberFormat="1" applyFont="1" applyBorder="1" applyAlignment="1" applyProtection="1">
      <alignment horizontal="center" vertical="center"/>
      <protection hidden="1"/>
    </xf>
    <xf numFmtId="0" fontId="21" fillId="0" borderId="19" xfId="0" applyNumberFormat="1" applyFont="1" applyBorder="1" applyAlignment="1" applyProtection="1">
      <alignment horizontal="center" vertical="center"/>
      <protection hidden="1"/>
    </xf>
    <xf numFmtId="0" fontId="22" fillId="9" borderId="23" xfId="0" applyNumberFormat="1" applyFont="1" applyFill="1" applyBorder="1" applyAlignment="1" applyProtection="1">
      <alignment horizontal="center" vertical="center"/>
      <protection hidden="1"/>
    </xf>
    <xf numFmtId="0" fontId="22" fillId="9" borderId="22" xfId="0" applyNumberFormat="1" applyFont="1" applyFill="1" applyBorder="1" applyAlignment="1" applyProtection="1">
      <alignment horizontal="center" vertical="center"/>
      <protection hidden="1"/>
    </xf>
    <xf numFmtId="0" fontId="22" fillId="9" borderId="19" xfId="0" applyNumberFormat="1" applyFont="1" applyFill="1" applyBorder="1" applyAlignment="1" applyProtection="1">
      <alignment horizontal="center" vertical="center"/>
      <protection hidden="1"/>
    </xf>
    <xf numFmtId="0" fontId="22" fillId="8" borderId="22" xfId="0" applyNumberFormat="1" applyFont="1" applyFill="1" applyBorder="1" applyAlignment="1" applyProtection="1">
      <alignment horizontal="center" vertical="center"/>
      <protection hidden="1"/>
    </xf>
    <xf numFmtId="0" fontId="22" fillId="8" borderId="19" xfId="0" applyNumberFormat="1" applyFont="1" applyFill="1" applyBorder="1" applyAlignment="1" applyProtection="1">
      <alignment horizontal="center" vertical="center"/>
      <protection hidden="1"/>
    </xf>
    <xf numFmtId="0" fontId="19" fillId="6" borderId="6" xfId="0" applyFont="1" applyFill="1" applyBorder="1" applyAlignment="1" applyProtection="1">
      <alignment horizontal="center" vertical="center" textRotation="90" wrapText="1"/>
      <protection hidden="1"/>
    </xf>
    <xf numFmtId="0" fontId="22" fillId="8" borderId="23" xfId="0" applyNumberFormat="1" applyFont="1" applyFill="1" applyBorder="1" applyAlignment="1" applyProtection="1">
      <alignment horizontal="center" vertical="center"/>
      <protection hidden="1"/>
    </xf>
    <xf numFmtId="0" fontId="21" fillId="7" borderId="23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22" xfId="0" applyNumberFormat="1" applyFont="1" applyFill="1" applyBorder="1" applyAlignment="1" applyProtection="1">
      <alignment horizontal="center" vertical="center" wrapText="1"/>
      <protection hidden="1"/>
    </xf>
    <xf numFmtId="0" fontId="21" fillId="7" borderId="19" xfId="0" applyNumberFormat="1" applyFont="1" applyFill="1" applyBorder="1" applyAlignment="1" applyProtection="1">
      <alignment horizontal="center" vertical="center" wrapText="1"/>
      <protection hidden="1"/>
    </xf>
    <xf numFmtId="0" fontId="22" fillId="9" borderId="23" xfId="0" applyNumberFormat="1" applyFont="1" applyFill="1" applyBorder="1" applyAlignment="1" applyProtection="1">
      <alignment horizontal="center" vertical="center" wrapText="1"/>
      <protection hidden="1"/>
    </xf>
    <xf numFmtId="0" fontId="22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22" fillId="9" borderId="19" xfId="0" applyNumberFormat="1" applyFont="1" applyFill="1" applyBorder="1" applyAlignment="1" applyProtection="1">
      <alignment horizontal="center" vertical="center" wrapText="1"/>
      <protection hidden="1"/>
    </xf>
    <xf numFmtId="0" fontId="19" fillId="6" borderId="12" xfId="0" applyFont="1" applyFill="1" applyBorder="1" applyAlignment="1" applyProtection="1">
      <alignment horizontal="center" vertical="center" textRotation="90" wrapText="1"/>
      <protection hidden="1"/>
    </xf>
    <xf numFmtId="0" fontId="2" fillId="5" borderId="12" xfId="0" applyFont="1" applyFill="1" applyBorder="1" applyAlignment="1" applyProtection="1">
      <alignment horizontal="center" vertical="center" wrapText="1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49" fontId="2" fillId="5" borderId="12" xfId="0" applyNumberFormat="1" applyFont="1" applyFill="1" applyBorder="1" applyAlignment="1" applyProtection="1">
      <alignment horizontal="center" vertical="center"/>
      <protection hidden="1"/>
    </xf>
    <xf numFmtId="49" fontId="2" fillId="5" borderId="4" xfId="0" applyNumberFormat="1" applyFont="1" applyFill="1" applyBorder="1" applyAlignment="1" applyProtection="1">
      <alignment horizontal="center" vertical="center"/>
      <protection hidden="1"/>
    </xf>
    <xf numFmtId="0" fontId="6" fillId="0" borderId="20" xfId="0" applyNumberFormat="1" applyFont="1" applyBorder="1" applyAlignment="1" applyProtection="1">
      <alignment horizontal="center" vertical="center" wrapText="1"/>
      <protection hidden="1"/>
    </xf>
    <xf numFmtId="0" fontId="6" fillId="0" borderId="21" xfId="0" applyNumberFormat="1" applyFont="1" applyBorder="1" applyAlignment="1" applyProtection="1">
      <alignment horizontal="center" vertical="center" wrapText="1"/>
      <protection hidden="1"/>
    </xf>
    <xf numFmtId="0" fontId="21" fillId="7" borderId="23" xfId="0" applyNumberFormat="1" applyFont="1" applyFill="1" applyBorder="1" applyAlignment="1" applyProtection="1">
      <alignment horizontal="center" vertical="center"/>
      <protection hidden="1"/>
    </xf>
    <xf numFmtId="0" fontId="21" fillId="7" borderId="22" xfId="0" applyNumberFormat="1" applyFont="1" applyFill="1" applyBorder="1" applyAlignment="1" applyProtection="1">
      <alignment horizontal="center" vertical="center"/>
      <protection hidden="1"/>
    </xf>
    <xf numFmtId="0" fontId="21" fillId="7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23" xfId="0" applyNumberFormat="1" applyFont="1" applyBorder="1" applyAlignment="1" applyProtection="1">
      <alignment horizontal="center" vertical="center"/>
      <protection hidden="1"/>
    </xf>
    <xf numFmtId="0" fontId="1" fillId="11" borderId="18" xfId="0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1" fillId="5" borderId="14" xfId="0" applyFont="1" applyFill="1" applyBorder="1" applyAlignment="1" applyProtection="1">
      <alignment horizontal="center" vertical="center" wrapText="1"/>
      <protection hidden="1"/>
    </xf>
    <xf numFmtId="0" fontId="1" fillId="12" borderId="34" xfId="0" applyFont="1" applyFill="1" applyBorder="1" applyAlignment="1" applyProtection="1">
      <alignment horizontal="center" vertical="center" wrapText="1"/>
      <protection hidden="1"/>
    </xf>
    <xf numFmtId="0" fontId="1" fillId="12" borderId="35" xfId="0" applyFont="1" applyFill="1" applyBorder="1" applyAlignment="1" applyProtection="1">
      <alignment horizontal="center" vertical="center" wrapText="1"/>
      <protection hidden="1"/>
    </xf>
    <xf numFmtId="0" fontId="1" fillId="12" borderId="37" xfId="0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834"/>
  <sheetViews>
    <sheetView showGridLines="0" tabSelected="1" showRuler="0" showWhiteSpace="0" view="pageBreakPreview" topLeftCell="B1" zoomScale="75" zoomScaleNormal="50" zoomScaleSheetLayoutView="75" zoomScalePageLayoutView="25" workbookViewId="0">
      <selection activeCell="F9" sqref="F9"/>
    </sheetView>
  </sheetViews>
  <sheetFormatPr defaultColWidth="9.125" defaultRowHeight="14.25" thickTop="1" thickBottom="1" x14ac:dyDescent="0.25"/>
  <cols>
    <col min="1" max="1" width="13.25" style="5" hidden="1" customWidth="1"/>
    <col min="2" max="2" width="11.75" style="5" customWidth="1"/>
    <col min="3" max="3" width="23.75" style="5" customWidth="1"/>
    <col min="4" max="4" width="6.875" style="6" customWidth="1"/>
    <col min="5" max="5" width="20.75" style="7" customWidth="1"/>
    <col min="6" max="6" width="48.875" style="8" customWidth="1"/>
    <col min="7" max="7" width="41.125" style="8" customWidth="1"/>
    <col min="8" max="8" width="39" style="8" customWidth="1"/>
    <col min="9" max="9" width="34.75" style="8" customWidth="1"/>
    <col min="10" max="10" width="2.875" style="97" hidden="1" customWidth="1"/>
    <col min="11" max="11" width="20.75" style="99" customWidth="1"/>
    <col min="12" max="12" width="19.75" style="99" customWidth="1"/>
    <col min="13" max="75" width="9.125" style="95"/>
    <col min="76" max="16384" width="9.125" style="96"/>
  </cols>
  <sheetData>
    <row r="1" spans="1:75" s="16" customFormat="1" ht="12" customHeight="1" thickTop="1" thickBot="1" x14ac:dyDescent="0.3">
      <c r="A1" s="134" t="s">
        <v>0</v>
      </c>
      <c r="B1" s="135"/>
      <c r="C1" s="14" t="s">
        <v>1</v>
      </c>
      <c r="D1" s="14">
        <f>COUNTA(B5:B125)</f>
        <v>7</v>
      </c>
      <c r="E1" s="139" t="s">
        <v>2</v>
      </c>
      <c r="F1" s="138" t="s">
        <v>3</v>
      </c>
      <c r="G1" s="138" t="s">
        <v>4</v>
      </c>
      <c r="H1" s="138" t="s">
        <v>5</v>
      </c>
      <c r="I1" s="139" t="s">
        <v>6</v>
      </c>
      <c r="J1" s="169"/>
      <c r="K1" s="176" t="s">
        <v>7</v>
      </c>
      <c r="L1" s="175" t="s">
        <v>8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</row>
    <row r="2" spans="1:75" s="16" customFormat="1" ht="12" customHeight="1" thickTop="1" thickBot="1" x14ac:dyDescent="0.3">
      <c r="A2" s="136"/>
      <c r="B2" s="137"/>
      <c r="C2" s="14" t="s">
        <v>9</v>
      </c>
      <c r="D2" s="14">
        <f>COUNTA(E5:E125)</f>
        <v>38</v>
      </c>
      <c r="E2" s="138"/>
      <c r="F2" s="138"/>
      <c r="G2" s="138"/>
      <c r="H2" s="138"/>
      <c r="I2" s="138"/>
      <c r="J2" s="169"/>
      <c r="K2" s="176"/>
      <c r="L2" s="17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</row>
    <row r="3" spans="1:75" s="18" customFormat="1" ht="29.25" customHeight="1" thickTop="1" thickBot="1" x14ac:dyDescent="0.3">
      <c r="A3" s="1" t="s">
        <v>10</v>
      </c>
      <c r="B3" s="11" t="s">
        <v>11</v>
      </c>
      <c r="C3" s="11" t="s">
        <v>12</v>
      </c>
      <c r="D3" s="2" t="s">
        <v>13</v>
      </c>
      <c r="E3" s="138"/>
      <c r="F3" s="138"/>
      <c r="G3" s="177"/>
      <c r="H3" s="177"/>
      <c r="I3" s="177"/>
      <c r="J3" s="170"/>
      <c r="K3" s="176"/>
      <c r="L3" s="175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</row>
    <row r="4" spans="1:75" s="18" customFormat="1" ht="21" customHeight="1" thickTop="1" thickBot="1" x14ac:dyDescent="0.3">
      <c r="A4" s="105"/>
      <c r="B4" s="111" t="s">
        <v>263</v>
      </c>
      <c r="C4" s="178"/>
      <c r="D4" s="179"/>
      <c r="E4" s="179"/>
      <c r="F4" s="180"/>
      <c r="G4" s="109"/>
      <c r="H4" s="110"/>
      <c r="I4" s="110"/>
      <c r="J4" s="106"/>
      <c r="K4" s="107"/>
      <c r="L4" s="108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</row>
    <row r="5" spans="1:75" s="26" customFormat="1" ht="78" customHeight="1" thickTop="1" x14ac:dyDescent="0.2">
      <c r="A5" s="19" t="s">
        <v>14</v>
      </c>
      <c r="B5" s="156" t="s">
        <v>15</v>
      </c>
      <c r="C5" s="115" t="s">
        <v>16</v>
      </c>
      <c r="D5" s="104" t="s">
        <v>17</v>
      </c>
      <c r="E5" s="36" t="s">
        <v>18</v>
      </c>
      <c r="F5" s="103" t="s">
        <v>19</v>
      </c>
      <c r="G5" s="21" t="s">
        <v>20</v>
      </c>
      <c r="H5" s="22" t="s">
        <v>21</v>
      </c>
      <c r="I5" s="23" t="s">
        <v>22</v>
      </c>
      <c r="J5" s="24"/>
      <c r="K5" s="157">
        <f>SUM(J6,J9,J12,J15,J18,J21,J24,J27,J30,J33)</f>
        <v>0</v>
      </c>
      <c r="L5" s="174">
        <v>65</v>
      </c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spans="1:75" s="26" customFormat="1" ht="33" customHeight="1" x14ac:dyDescent="0.2">
      <c r="A6" s="19"/>
      <c r="B6" s="156"/>
      <c r="C6" s="115"/>
      <c r="D6" s="120" t="s">
        <v>23</v>
      </c>
      <c r="E6" s="122"/>
      <c r="F6" s="27"/>
      <c r="G6" s="27"/>
      <c r="H6" s="28"/>
      <c r="I6" s="29"/>
      <c r="J6" s="30">
        <f>IF(F6="X",15,IF(G6="X",12,IF(H6="X",8,IF(I6="X",5,0))))</f>
        <v>0</v>
      </c>
      <c r="K6" s="154"/>
      <c r="L6" s="149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s="26" customFormat="1" ht="21.75" customHeight="1" x14ac:dyDescent="0.2">
      <c r="A7" s="19"/>
      <c r="B7" s="156"/>
      <c r="C7" s="115"/>
      <c r="D7" s="112" t="s">
        <v>24</v>
      </c>
      <c r="E7" s="113"/>
      <c r="F7" s="31">
        <v>15</v>
      </c>
      <c r="G7" s="31">
        <v>12</v>
      </c>
      <c r="H7" s="32" t="s">
        <v>25</v>
      </c>
      <c r="I7" s="33">
        <v>5</v>
      </c>
      <c r="J7" s="34"/>
      <c r="K7" s="154"/>
      <c r="L7" s="149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spans="1:75" s="26" customFormat="1" ht="56.25" customHeight="1" x14ac:dyDescent="0.2">
      <c r="A8" s="19" t="s">
        <v>14</v>
      </c>
      <c r="B8" s="156"/>
      <c r="C8" s="115"/>
      <c r="D8" s="35" t="s">
        <v>26</v>
      </c>
      <c r="E8" s="36" t="s">
        <v>27</v>
      </c>
      <c r="F8" s="37" t="s">
        <v>28</v>
      </c>
      <c r="G8" s="37" t="s">
        <v>29</v>
      </c>
      <c r="H8" s="37" t="s">
        <v>30</v>
      </c>
      <c r="I8" s="37" t="s">
        <v>31</v>
      </c>
      <c r="J8" s="38"/>
      <c r="K8" s="154"/>
      <c r="L8" s="149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</row>
    <row r="9" spans="1:75" s="26" customFormat="1" ht="33" customHeight="1" x14ac:dyDescent="0.2">
      <c r="A9" s="19"/>
      <c r="B9" s="156"/>
      <c r="C9" s="115"/>
      <c r="D9" s="120" t="s">
        <v>23</v>
      </c>
      <c r="E9" s="122"/>
      <c r="F9" s="27"/>
      <c r="G9" s="27"/>
      <c r="H9" s="28"/>
      <c r="I9" s="29"/>
      <c r="J9" s="30">
        <f>IF(F9="X",15,IF(G9="X",12,IF(H9="X",8,IF(I9="X",5,0))))</f>
        <v>0</v>
      </c>
      <c r="K9" s="154"/>
      <c r="L9" s="149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</row>
    <row r="10" spans="1:75" s="26" customFormat="1" ht="21.75" customHeight="1" x14ac:dyDescent="0.2">
      <c r="A10" s="19"/>
      <c r="B10" s="156"/>
      <c r="C10" s="115"/>
      <c r="D10" s="112" t="s">
        <v>24</v>
      </c>
      <c r="E10" s="113"/>
      <c r="F10" s="31">
        <v>15</v>
      </c>
      <c r="G10" s="31">
        <v>12</v>
      </c>
      <c r="H10" s="31">
        <v>8</v>
      </c>
      <c r="I10" s="31">
        <v>5</v>
      </c>
      <c r="J10" s="34"/>
      <c r="K10" s="154"/>
      <c r="L10" s="149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</row>
    <row r="11" spans="1:75" s="26" customFormat="1" ht="65.25" customHeight="1" x14ac:dyDescent="0.2">
      <c r="A11" s="19" t="s">
        <v>14</v>
      </c>
      <c r="B11" s="156"/>
      <c r="C11" s="115"/>
      <c r="D11" s="39" t="s">
        <v>32</v>
      </c>
      <c r="E11" s="40" t="s">
        <v>33</v>
      </c>
      <c r="F11" s="37" t="s">
        <v>34</v>
      </c>
      <c r="G11" s="37" t="s">
        <v>35</v>
      </c>
      <c r="H11" s="37" t="s">
        <v>36</v>
      </c>
      <c r="I11" s="37" t="s">
        <v>37</v>
      </c>
      <c r="J11" s="38"/>
      <c r="K11" s="154"/>
      <c r="L11" s="149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</row>
    <row r="12" spans="1:75" s="26" customFormat="1" ht="33" customHeight="1" x14ac:dyDescent="0.2">
      <c r="A12" s="19"/>
      <c r="B12" s="156"/>
      <c r="C12" s="115"/>
      <c r="D12" s="120" t="s">
        <v>23</v>
      </c>
      <c r="E12" s="122"/>
      <c r="F12" s="27"/>
      <c r="G12" s="27"/>
      <c r="H12" s="28"/>
      <c r="I12" s="29"/>
      <c r="J12" s="30">
        <f>IF(F12="X",5,IF(G12="X",4,IF(H12="X",2,IF(I12="X",1,0))))</f>
        <v>0</v>
      </c>
      <c r="K12" s="154"/>
      <c r="L12" s="14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</row>
    <row r="13" spans="1:75" s="26" customFormat="1" ht="21.75" customHeight="1" x14ac:dyDescent="0.2">
      <c r="A13" s="19"/>
      <c r="B13" s="156"/>
      <c r="C13" s="115"/>
      <c r="D13" s="112" t="s">
        <v>24</v>
      </c>
      <c r="E13" s="113"/>
      <c r="F13" s="31">
        <v>5</v>
      </c>
      <c r="G13" s="31">
        <v>4</v>
      </c>
      <c r="H13" s="31">
        <v>2</v>
      </c>
      <c r="I13" s="31">
        <v>1</v>
      </c>
      <c r="J13" s="34"/>
      <c r="K13" s="154"/>
      <c r="L13" s="149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s="26" customFormat="1" ht="60" customHeight="1" x14ac:dyDescent="0.2">
      <c r="A14" s="19"/>
      <c r="B14" s="156"/>
      <c r="C14" s="115"/>
      <c r="D14" s="39" t="s">
        <v>38</v>
      </c>
      <c r="E14" s="40" t="s">
        <v>39</v>
      </c>
      <c r="F14" s="37" t="s">
        <v>40</v>
      </c>
      <c r="G14" s="37" t="s">
        <v>41</v>
      </c>
      <c r="H14" s="37" t="s">
        <v>42</v>
      </c>
      <c r="I14" s="37" t="s">
        <v>43</v>
      </c>
      <c r="J14" s="38"/>
      <c r="K14" s="154"/>
      <c r="L14" s="149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s="26" customFormat="1" ht="33" customHeight="1" x14ac:dyDescent="0.2">
      <c r="A15" s="19"/>
      <c r="B15" s="156"/>
      <c r="C15" s="115"/>
      <c r="D15" s="120" t="s">
        <v>23</v>
      </c>
      <c r="E15" s="122"/>
      <c r="F15" s="27"/>
      <c r="G15" s="27"/>
      <c r="H15" s="28"/>
      <c r="I15" s="29"/>
      <c r="J15" s="30">
        <f>IF(F15="X",15,IF(G15="X",11,IF(H15="X",9,IF(I15="X",5,0))))</f>
        <v>0</v>
      </c>
      <c r="K15" s="154"/>
      <c r="L15" s="149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</row>
    <row r="16" spans="1:75" s="26" customFormat="1" ht="21.75" customHeight="1" x14ac:dyDescent="0.2">
      <c r="A16" s="19"/>
      <c r="B16" s="156"/>
      <c r="C16" s="115"/>
      <c r="D16" s="112" t="s">
        <v>24</v>
      </c>
      <c r="E16" s="113"/>
      <c r="F16" s="31">
        <v>15</v>
      </c>
      <c r="G16" s="31">
        <v>11</v>
      </c>
      <c r="H16" s="31">
        <v>9</v>
      </c>
      <c r="I16" s="31">
        <v>5</v>
      </c>
      <c r="J16" s="34"/>
      <c r="K16" s="154"/>
      <c r="L16" s="149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</row>
    <row r="17" spans="1:75" s="26" customFormat="1" ht="96.75" customHeight="1" x14ac:dyDescent="0.2">
      <c r="A17" s="19"/>
      <c r="B17" s="156"/>
      <c r="C17" s="115"/>
      <c r="D17" s="39" t="s">
        <v>44</v>
      </c>
      <c r="E17" s="40" t="s">
        <v>45</v>
      </c>
      <c r="F17" s="37" t="s">
        <v>46</v>
      </c>
      <c r="G17" s="37" t="s">
        <v>47</v>
      </c>
      <c r="H17" s="37" t="s">
        <v>48</v>
      </c>
      <c r="I17" s="37" t="s">
        <v>49</v>
      </c>
      <c r="J17" s="38"/>
      <c r="K17" s="154"/>
      <c r="L17" s="149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</row>
    <row r="18" spans="1:75" s="26" customFormat="1" ht="33" customHeight="1" x14ac:dyDescent="0.2">
      <c r="A18" s="19"/>
      <c r="B18" s="156"/>
      <c r="C18" s="115"/>
      <c r="D18" s="120" t="s">
        <v>23</v>
      </c>
      <c r="E18" s="122"/>
      <c r="F18" s="27"/>
      <c r="G18" s="27"/>
      <c r="H18" s="28"/>
      <c r="I18" s="29"/>
      <c r="J18" s="30">
        <f>IF(F18="X",5,IF(G18="X",4,IF(H18="X",2,IF(I18="X",1,0))))</f>
        <v>0</v>
      </c>
      <c r="K18" s="154"/>
      <c r="L18" s="149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</row>
    <row r="19" spans="1:75" s="26" customFormat="1" ht="21.75" customHeight="1" x14ac:dyDescent="0.2">
      <c r="A19" s="19"/>
      <c r="B19" s="156"/>
      <c r="C19" s="115"/>
      <c r="D19" s="112" t="s">
        <v>24</v>
      </c>
      <c r="E19" s="113"/>
      <c r="F19" s="31">
        <v>5</v>
      </c>
      <c r="G19" s="31">
        <v>4</v>
      </c>
      <c r="H19" s="31">
        <v>2</v>
      </c>
      <c r="I19" s="31">
        <v>1</v>
      </c>
      <c r="J19" s="34"/>
      <c r="K19" s="154"/>
      <c r="L19" s="149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spans="1:75" s="26" customFormat="1" ht="57.75" customHeight="1" x14ac:dyDescent="0.2">
      <c r="A20" s="19"/>
      <c r="B20" s="156"/>
      <c r="C20" s="115"/>
      <c r="D20" s="39" t="s">
        <v>50</v>
      </c>
      <c r="E20" s="40" t="s">
        <v>51</v>
      </c>
      <c r="F20" s="37" t="s">
        <v>52</v>
      </c>
      <c r="G20" s="37" t="s">
        <v>53</v>
      </c>
      <c r="H20" s="37" t="s">
        <v>54</v>
      </c>
      <c r="I20" s="37" t="s">
        <v>55</v>
      </c>
      <c r="J20" s="38"/>
      <c r="K20" s="154"/>
      <c r="L20" s="149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</row>
    <row r="21" spans="1:75" s="26" customFormat="1" ht="33" customHeight="1" x14ac:dyDescent="0.2">
      <c r="A21" s="19"/>
      <c r="B21" s="156"/>
      <c r="C21" s="115"/>
      <c r="D21" s="120" t="s">
        <v>23</v>
      </c>
      <c r="E21" s="122"/>
      <c r="F21" s="27"/>
      <c r="G21" s="27"/>
      <c r="H21" s="28"/>
      <c r="I21" s="29"/>
      <c r="J21" s="30">
        <f>IF(F21="X",10,IF(G21="X",8,IF(H21="X",5,IF(I21="X",3,0))))</f>
        <v>0</v>
      </c>
      <c r="K21" s="154"/>
      <c r="L21" s="149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</row>
    <row r="22" spans="1:75" s="26" customFormat="1" ht="21.75" customHeight="1" x14ac:dyDescent="0.2">
      <c r="A22" s="19"/>
      <c r="B22" s="156"/>
      <c r="C22" s="115"/>
      <c r="D22" s="146" t="s">
        <v>24</v>
      </c>
      <c r="E22" s="142"/>
      <c r="F22" s="41">
        <v>10</v>
      </c>
      <c r="G22" s="41">
        <v>8</v>
      </c>
      <c r="H22" s="41">
        <v>5</v>
      </c>
      <c r="I22" s="41">
        <v>3</v>
      </c>
      <c r="J22" s="34"/>
      <c r="K22" s="154"/>
      <c r="L22" s="149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</row>
    <row r="23" spans="1:75" s="26" customFormat="1" ht="84" customHeight="1" x14ac:dyDescent="0.2">
      <c r="A23" s="19"/>
      <c r="B23" s="156"/>
      <c r="C23" s="12"/>
      <c r="D23" s="39" t="s">
        <v>56</v>
      </c>
      <c r="E23" s="40" t="s">
        <v>57</v>
      </c>
      <c r="F23" s="37" t="s">
        <v>58</v>
      </c>
      <c r="G23" s="37" t="s">
        <v>59</v>
      </c>
      <c r="H23" s="37" t="s">
        <v>60</v>
      </c>
      <c r="I23" s="37" t="s">
        <v>61</v>
      </c>
      <c r="J23" s="38"/>
      <c r="K23" s="154"/>
      <c r="L23" s="149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</row>
    <row r="24" spans="1:75" s="26" customFormat="1" ht="33" customHeight="1" x14ac:dyDescent="0.2">
      <c r="A24" s="19"/>
      <c r="B24" s="156"/>
      <c r="C24" s="12"/>
      <c r="D24" s="144" t="s">
        <v>23</v>
      </c>
      <c r="E24" s="144"/>
      <c r="F24" s="27"/>
      <c r="G24" s="27"/>
      <c r="H24" s="28"/>
      <c r="I24" s="29"/>
      <c r="J24" s="30">
        <f>IF(F24="X",10,IF(G24="X",8,IF(H24="X",6,IF(I24="X",3,0))))</f>
        <v>0</v>
      </c>
      <c r="K24" s="154"/>
      <c r="L24" s="149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</row>
    <row r="25" spans="1:75" s="26" customFormat="1" ht="21.75" customHeight="1" x14ac:dyDescent="0.2">
      <c r="A25" s="19"/>
      <c r="B25" s="156"/>
      <c r="C25" s="12"/>
      <c r="D25" s="145" t="s">
        <v>24</v>
      </c>
      <c r="E25" s="145"/>
      <c r="F25" s="31">
        <v>10</v>
      </c>
      <c r="G25" s="31">
        <v>8</v>
      </c>
      <c r="H25" s="31">
        <v>6</v>
      </c>
      <c r="I25" s="31">
        <v>3</v>
      </c>
      <c r="J25" s="34"/>
      <c r="K25" s="154"/>
      <c r="L25" s="14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</row>
    <row r="26" spans="1:75" s="26" customFormat="1" ht="103.5" customHeight="1" x14ac:dyDescent="0.2">
      <c r="A26" s="19"/>
      <c r="B26" s="156"/>
      <c r="C26" s="12"/>
      <c r="D26" s="35" t="s">
        <v>62</v>
      </c>
      <c r="E26" s="36" t="s">
        <v>63</v>
      </c>
      <c r="F26" s="37" t="s">
        <v>64</v>
      </c>
      <c r="G26" s="42" t="s">
        <v>65</v>
      </c>
      <c r="H26" s="42" t="s">
        <v>66</v>
      </c>
      <c r="I26" s="42" t="s">
        <v>67</v>
      </c>
      <c r="J26" s="38"/>
      <c r="K26" s="154"/>
      <c r="L26" s="149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</row>
    <row r="27" spans="1:75" s="26" customFormat="1" ht="33" customHeight="1" x14ac:dyDescent="0.2">
      <c r="A27" s="19"/>
      <c r="B27" s="156"/>
      <c r="C27" s="12"/>
      <c r="D27" s="120" t="s">
        <v>23</v>
      </c>
      <c r="E27" s="122"/>
      <c r="F27" s="27"/>
      <c r="G27" s="27"/>
      <c r="H27" s="28"/>
      <c r="I27" s="29"/>
      <c r="J27" s="30">
        <f>IF(F27="X",10,IF(G27="X",8,IF(H27="X",5,IF(I27="X",3,0))))</f>
        <v>0</v>
      </c>
      <c r="K27" s="154"/>
      <c r="L27" s="149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s="26" customFormat="1" ht="21.75" customHeight="1" x14ac:dyDescent="0.2">
      <c r="A28" s="19"/>
      <c r="B28" s="156"/>
      <c r="C28" s="12"/>
      <c r="D28" s="146" t="s">
        <v>24</v>
      </c>
      <c r="E28" s="142"/>
      <c r="F28" s="41">
        <v>10</v>
      </c>
      <c r="G28" s="41">
        <v>8</v>
      </c>
      <c r="H28" s="41">
        <v>5</v>
      </c>
      <c r="I28" s="41">
        <v>3</v>
      </c>
      <c r="J28" s="34"/>
      <c r="K28" s="154"/>
      <c r="L28" s="149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</row>
    <row r="29" spans="1:75" s="26" customFormat="1" ht="61.5" customHeight="1" x14ac:dyDescent="0.2">
      <c r="A29" s="19"/>
      <c r="B29" s="156"/>
      <c r="C29" s="12"/>
      <c r="D29" s="39" t="s">
        <v>68</v>
      </c>
      <c r="E29" s="40" t="s">
        <v>69</v>
      </c>
      <c r="F29" s="37" t="s">
        <v>70</v>
      </c>
      <c r="G29" s="37" t="s">
        <v>71</v>
      </c>
      <c r="H29" s="37" t="s">
        <v>72</v>
      </c>
      <c r="I29" s="37" t="s">
        <v>73</v>
      </c>
      <c r="J29" s="38"/>
      <c r="K29" s="154"/>
      <c r="L29" s="149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</row>
    <row r="30" spans="1:75" s="26" customFormat="1" ht="33" customHeight="1" x14ac:dyDescent="0.2">
      <c r="A30" s="19"/>
      <c r="B30" s="156"/>
      <c r="C30" s="12"/>
      <c r="D30" s="144" t="s">
        <v>23</v>
      </c>
      <c r="E30" s="144"/>
      <c r="F30" s="27"/>
      <c r="G30" s="27"/>
      <c r="H30" s="28"/>
      <c r="I30" s="29"/>
      <c r="J30" s="30">
        <f>IF(F30="X",10,IF(G30="X",8,IF(H30="X",5,IF(I30="X",3,0))))</f>
        <v>0</v>
      </c>
      <c r="K30" s="154"/>
      <c r="L30" s="149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</row>
    <row r="31" spans="1:75" s="26" customFormat="1" ht="21.75" customHeight="1" x14ac:dyDescent="0.2">
      <c r="A31" s="19"/>
      <c r="B31" s="156"/>
      <c r="C31" s="12"/>
      <c r="D31" s="145" t="s">
        <v>24</v>
      </c>
      <c r="E31" s="145"/>
      <c r="F31" s="31">
        <v>10</v>
      </c>
      <c r="G31" s="31">
        <v>8</v>
      </c>
      <c r="H31" s="31">
        <v>5</v>
      </c>
      <c r="I31" s="31">
        <v>3</v>
      </c>
      <c r="J31" s="34"/>
      <c r="K31" s="154"/>
      <c r="L31" s="149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</row>
    <row r="32" spans="1:75" s="26" customFormat="1" ht="78" customHeight="1" x14ac:dyDescent="0.2">
      <c r="A32" s="19"/>
      <c r="B32" s="156"/>
      <c r="C32" s="12"/>
      <c r="D32" s="35" t="s">
        <v>74</v>
      </c>
      <c r="E32" s="36" t="s">
        <v>75</v>
      </c>
      <c r="F32" s="42" t="s">
        <v>76</v>
      </c>
      <c r="G32" s="42" t="s">
        <v>77</v>
      </c>
      <c r="H32" s="42" t="s">
        <v>78</v>
      </c>
      <c r="I32" s="42" t="s">
        <v>79</v>
      </c>
      <c r="J32" s="38"/>
      <c r="K32" s="154"/>
      <c r="L32" s="149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</row>
    <row r="33" spans="1:75" s="26" customFormat="1" ht="33" customHeight="1" x14ac:dyDescent="0.2">
      <c r="A33" s="19"/>
      <c r="B33" s="156"/>
      <c r="C33" s="12"/>
      <c r="D33" s="120" t="s">
        <v>23</v>
      </c>
      <c r="E33" s="122"/>
      <c r="F33" s="27"/>
      <c r="G33" s="27"/>
      <c r="H33" s="28"/>
      <c r="I33" s="29"/>
      <c r="J33" s="30">
        <f>IF(F33="X",5,IF(G33="X",4,IF(H33="X",2,IF(I33="X",1,0))))</f>
        <v>0</v>
      </c>
      <c r="K33" s="154"/>
      <c r="L33" s="149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</row>
    <row r="34" spans="1:75" s="26" customFormat="1" ht="21.75" customHeight="1" x14ac:dyDescent="0.2">
      <c r="A34" s="19"/>
      <c r="B34" s="156"/>
      <c r="C34" s="12"/>
      <c r="D34" s="112" t="s">
        <v>24</v>
      </c>
      <c r="E34" s="113"/>
      <c r="F34" s="31">
        <v>5</v>
      </c>
      <c r="G34" s="31">
        <v>4</v>
      </c>
      <c r="H34" s="31">
        <v>2</v>
      </c>
      <c r="I34" s="31">
        <v>1</v>
      </c>
      <c r="J34" s="34"/>
      <c r="K34" s="154"/>
      <c r="L34" s="149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</row>
    <row r="35" spans="1:75" s="48" customFormat="1" ht="21.75" customHeight="1" thickBot="1" x14ac:dyDescent="0.25">
      <c r="A35" s="43"/>
      <c r="B35" s="44"/>
      <c r="C35" s="4" t="s">
        <v>80</v>
      </c>
      <c r="D35" s="45"/>
      <c r="E35" s="45"/>
      <c r="F35" s="46">
        <v>100</v>
      </c>
      <c r="G35" s="46">
        <v>80</v>
      </c>
      <c r="H35" s="46">
        <v>50</v>
      </c>
      <c r="I35" s="46">
        <v>30</v>
      </c>
      <c r="J35" s="47"/>
      <c r="K35" s="155"/>
      <c r="L35" s="150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s="26" customFormat="1" ht="76.5" customHeight="1" thickTop="1" x14ac:dyDescent="0.2">
      <c r="A36" s="19" t="s">
        <v>14</v>
      </c>
      <c r="B36" s="117" t="s">
        <v>81</v>
      </c>
      <c r="C36" s="114" t="s">
        <v>82</v>
      </c>
      <c r="D36" s="49" t="s">
        <v>83</v>
      </c>
      <c r="E36" s="20" t="s">
        <v>84</v>
      </c>
      <c r="F36" s="21" t="s">
        <v>85</v>
      </c>
      <c r="G36" s="21" t="s">
        <v>86</v>
      </c>
      <c r="H36" s="50" t="s">
        <v>87</v>
      </c>
      <c r="I36" s="50" t="s">
        <v>88</v>
      </c>
      <c r="J36" s="24"/>
      <c r="K36" s="151">
        <f>SUM(J37,J40,J44,J47,J50)</f>
        <v>0</v>
      </c>
      <c r="L36" s="149">
        <v>60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</row>
    <row r="37" spans="1:75" s="26" customFormat="1" ht="33" customHeight="1" x14ac:dyDescent="0.2">
      <c r="A37" s="19"/>
      <c r="B37" s="118"/>
      <c r="C37" s="115"/>
      <c r="D37" s="124" t="s">
        <v>23</v>
      </c>
      <c r="E37" s="122"/>
      <c r="F37" s="27"/>
      <c r="G37" s="27"/>
      <c r="H37" s="28"/>
      <c r="I37" s="29"/>
      <c r="J37" s="30">
        <f>IF(F37="X",25,IF(G37="X",19,IF(H37="X",12,IF(I37="X",6,0))))</f>
        <v>0</v>
      </c>
      <c r="K37" s="152"/>
      <c r="L37" s="149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</row>
    <row r="38" spans="1:75" s="26" customFormat="1" ht="21.75" customHeight="1" x14ac:dyDescent="0.2">
      <c r="A38" s="19"/>
      <c r="B38" s="118"/>
      <c r="C38" s="115"/>
      <c r="D38" s="140" t="s">
        <v>24</v>
      </c>
      <c r="E38" s="113"/>
      <c r="F38" s="31">
        <v>25</v>
      </c>
      <c r="G38" s="31">
        <v>19</v>
      </c>
      <c r="H38" s="31">
        <v>12</v>
      </c>
      <c r="I38" s="31">
        <v>6</v>
      </c>
      <c r="J38" s="34"/>
      <c r="K38" s="152"/>
      <c r="L38" s="149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</row>
    <row r="39" spans="1:75" s="26" customFormat="1" ht="96.75" customHeight="1" x14ac:dyDescent="0.2">
      <c r="A39" s="19" t="s">
        <v>14</v>
      </c>
      <c r="B39" s="118"/>
      <c r="C39" s="115"/>
      <c r="D39" s="51" t="s">
        <v>89</v>
      </c>
      <c r="E39" s="40" t="s">
        <v>90</v>
      </c>
      <c r="F39" s="52" t="s">
        <v>91</v>
      </c>
      <c r="G39" s="52" t="s">
        <v>92</v>
      </c>
      <c r="H39" s="52" t="s">
        <v>93</v>
      </c>
      <c r="I39" s="52" t="s">
        <v>94</v>
      </c>
      <c r="J39" s="38"/>
      <c r="K39" s="152"/>
      <c r="L39" s="149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</row>
    <row r="40" spans="1:75" s="26" customFormat="1" ht="33" customHeight="1" x14ac:dyDescent="0.2">
      <c r="A40" s="19"/>
      <c r="B40" s="118"/>
      <c r="C40" s="115"/>
      <c r="D40" s="124" t="s">
        <v>23</v>
      </c>
      <c r="E40" s="122"/>
      <c r="F40" s="27"/>
      <c r="G40" s="27"/>
      <c r="H40" s="28"/>
      <c r="I40" s="29"/>
      <c r="J40" s="30">
        <f>IF(F40="X",20,IF(G40="X",15,IF(H40="X",10,IF(I40="X",5,0))))</f>
        <v>0</v>
      </c>
      <c r="K40" s="152"/>
      <c r="L40" s="149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</row>
    <row r="41" spans="1:75" s="26" customFormat="1" ht="21.75" customHeight="1" x14ac:dyDescent="0.2">
      <c r="A41" s="19"/>
      <c r="B41" s="118"/>
      <c r="C41" s="115"/>
      <c r="D41" s="140" t="s">
        <v>24</v>
      </c>
      <c r="E41" s="113"/>
      <c r="F41" s="31">
        <v>20</v>
      </c>
      <c r="G41" s="31">
        <v>15</v>
      </c>
      <c r="H41" s="31">
        <v>10</v>
      </c>
      <c r="I41" s="31">
        <v>5</v>
      </c>
      <c r="J41" s="34"/>
      <c r="K41" s="152"/>
      <c r="L41" s="149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</row>
    <row r="42" spans="1:75" s="25" customFormat="1" ht="86.25" customHeight="1" x14ac:dyDescent="0.2">
      <c r="A42" s="19" t="s">
        <v>14</v>
      </c>
      <c r="B42" s="118"/>
      <c r="C42" s="115"/>
      <c r="D42" s="53" t="s">
        <v>95</v>
      </c>
      <c r="E42" s="36" t="s">
        <v>96</v>
      </c>
      <c r="F42" s="54" t="s">
        <v>97</v>
      </c>
      <c r="G42" s="54" t="s">
        <v>98</v>
      </c>
      <c r="H42" s="54" t="s">
        <v>99</v>
      </c>
      <c r="I42" s="54" t="s">
        <v>100</v>
      </c>
      <c r="J42" s="55"/>
      <c r="K42" s="152"/>
      <c r="L42" s="149"/>
    </row>
    <row r="43" spans="1:75" s="25" customFormat="1" ht="110.25" customHeight="1" x14ac:dyDescent="0.2">
      <c r="A43" s="56"/>
      <c r="B43" s="118"/>
      <c r="C43" s="115"/>
      <c r="D43" s="53" t="s">
        <v>95</v>
      </c>
      <c r="E43" s="36" t="s">
        <v>101</v>
      </c>
      <c r="F43" s="13" t="s">
        <v>102</v>
      </c>
      <c r="G43" s="57" t="s">
        <v>103</v>
      </c>
      <c r="H43" s="58" t="s">
        <v>104</v>
      </c>
      <c r="I43" s="58" t="s">
        <v>105</v>
      </c>
      <c r="J43" s="55"/>
      <c r="K43" s="152"/>
      <c r="L43" s="149"/>
    </row>
    <row r="44" spans="1:75" s="26" customFormat="1" ht="33" customHeight="1" x14ac:dyDescent="0.2">
      <c r="A44" s="19"/>
      <c r="B44" s="118"/>
      <c r="C44" s="115"/>
      <c r="D44" s="124" t="s">
        <v>23</v>
      </c>
      <c r="E44" s="122"/>
      <c r="F44" s="27"/>
      <c r="G44" s="27"/>
      <c r="H44" s="28"/>
      <c r="I44" s="29"/>
      <c r="J44" s="30">
        <f>IF(F44="X",25,IF(G44="X",19,IF(H44="X",12,IF(I44="X",6,0))))</f>
        <v>0</v>
      </c>
      <c r="K44" s="152"/>
      <c r="L44" s="149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</row>
    <row r="45" spans="1:75" s="26" customFormat="1" ht="21.75" customHeight="1" x14ac:dyDescent="0.2">
      <c r="A45" s="19"/>
      <c r="B45" s="118"/>
      <c r="C45" s="115"/>
      <c r="D45" s="140" t="s">
        <v>24</v>
      </c>
      <c r="E45" s="113"/>
      <c r="F45" s="31">
        <v>25</v>
      </c>
      <c r="G45" s="31">
        <v>19</v>
      </c>
      <c r="H45" s="31">
        <v>12</v>
      </c>
      <c r="I45" s="31">
        <v>6</v>
      </c>
      <c r="J45" s="34"/>
      <c r="K45" s="152"/>
      <c r="L45" s="149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</row>
    <row r="46" spans="1:75" s="25" customFormat="1" ht="98.25" customHeight="1" x14ac:dyDescent="0.2">
      <c r="A46" s="19"/>
      <c r="B46" s="118"/>
      <c r="C46" s="115"/>
      <c r="D46" s="53" t="s">
        <v>106</v>
      </c>
      <c r="E46" s="36" t="s">
        <v>107</v>
      </c>
      <c r="F46" s="54" t="s">
        <v>108</v>
      </c>
      <c r="G46" s="54" t="s">
        <v>109</v>
      </c>
      <c r="H46" s="54" t="s">
        <v>110</v>
      </c>
      <c r="I46" s="54" t="s">
        <v>111</v>
      </c>
      <c r="J46" s="55"/>
      <c r="K46" s="152"/>
      <c r="L46" s="149"/>
    </row>
    <row r="47" spans="1:75" s="26" customFormat="1" ht="33" customHeight="1" x14ac:dyDescent="0.2">
      <c r="A47" s="19"/>
      <c r="B47" s="118"/>
      <c r="C47" s="115"/>
      <c r="D47" s="124" t="s">
        <v>23</v>
      </c>
      <c r="E47" s="122"/>
      <c r="F47" s="27"/>
      <c r="G47" s="27"/>
      <c r="H47" s="28"/>
      <c r="I47" s="29"/>
      <c r="J47" s="30">
        <f>IF(F47="X",20,IF(G47="X",15,IF(H47="X",10,IF(I47="X",5,0))))</f>
        <v>0</v>
      </c>
      <c r="K47" s="152"/>
      <c r="L47" s="149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</row>
    <row r="48" spans="1:75" s="26" customFormat="1" ht="21.75" customHeight="1" x14ac:dyDescent="0.2">
      <c r="A48" s="19"/>
      <c r="B48" s="118"/>
      <c r="C48" s="115"/>
      <c r="D48" s="141" t="s">
        <v>24</v>
      </c>
      <c r="E48" s="142"/>
      <c r="F48" s="41">
        <v>20</v>
      </c>
      <c r="G48" s="41">
        <v>15</v>
      </c>
      <c r="H48" s="41">
        <v>10</v>
      </c>
      <c r="I48" s="41">
        <v>5</v>
      </c>
      <c r="J48" s="34"/>
      <c r="K48" s="152"/>
      <c r="L48" s="149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</row>
    <row r="49" spans="1:75" s="25" customFormat="1" ht="87" customHeight="1" x14ac:dyDescent="0.2">
      <c r="A49" s="56"/>
      <c r="B49" s="118"/>
      <c r="C49" s="115"/>
      <c r="D49" s="39" t="s">
        <v>112</v>
      </c>
      <c r="E49" s="40" t="s">
        <v>113</v>
      </c>
      <c r="F49" s="58" t="s">
        <v>114</v>
      </c>
      <c r="G49" s="58" t="s">
        <v>115</v>
      </c>
      <c r="H49" s="58" t="s">
        <v>116</v>
      </c>
      <c r="I49" s="58" t="s">
        <v>117</v>
      </c>
      <c r="J49" s="55"/>
      <c r="K49" s="152"/>
      <c r="L49" s="149"/>
    </row>
    <row r="50" spans="1:75" s="26" customFormat="1" ht="33" customHeight="1" x14ac:dyDescent="0.2">
      <c r="A50" s="19"/>
      <c r="B50" s="118"/>
      <c r="C50" s="115"/>
      <c r="D50" s="144" t="s">
        <v>23</v>
      </c>
      <c r="E50" s="144"/>
      <c r="F50" s="27"/>
      <c r="G50" s="27"/>
      <c r="H50" s="28"/>
      <c r="I50" s="29"/>
      <c r="J50" s="30">
        <f>IF(F50="X",10,IF(G50="X",8,IF(H50="X",5,IF(I50="X",3,0))))</f>
        <v>0</v>
      </c>
      <c r="K50" s="152"/>
      <c r="L50" s="149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</row>
    <row r="51" spans="1:75" s="26" customFormat="1" ht="21.75" customHeight="1" x14ac:dyDescent="0.2">
      <c r="A51" s="19"/>
      <c r="B51" s="119"/>
      <c r="C51" s="116"/>
      <c r="D51" s="145" t="s">
        <v>24</v>
      </c>
      <c r="E51" s="145"/>
      <c r="F51" s="31">
        <v>10</v>
      </c>
      <c r="G51" s="31">
        <v>8</v>
      </c>
      <c r="H51" s="31">
        <v>5</v>
      </c>
      <c r="I51" s="31">
        <v>3</v>
      </c>
      <c r="J51" s="34"/>
      <c r="K51" s="152"/>
      <c r="L51" s="149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</row>
    <row r="52" spans="1:75" s="48" customFormat="1" ht="21.75" customHeight="1" thickBot="1" x14ac:dyDescent="0.25">
      <c r="A52" s="43"/>
      <c r="B52" s="59"/>
      <c r="C52" s="4" t="s">
        <v>80</v>
      </c>
      <c r="D52" s="45"/>
      <c r="E52" s="45"/>
      <c r="F52" s="46">
        <v>100</v>
      </c>
      <c r="G52" s="46">
        <v>78</v>
      </c>
      <c r="H52" s="46">
        <v>52</v>
      </c>
      <c r="I52" s="46">
        <v>25</v>
      </c>
      <c r="J52" s="47"/>
      <c r="K52" s="153"/>
      <c r="L52" s="150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</row>
    <row r="53" spans="1:75" s="26" customFormat="1" ht="94.5" customHeight="1" thickTop="1" x14ac:dyDescent="0.2">
      <c r="A53" s="60" t="s">
        <v>14</v>
      </c>
      <c r="B53" s="164" t="s">
        <v>118</v>
      </c>
      <c r="C53" s="127" t="s">
        <v>119</v>
      </c>
      <c r="D53" s="39" t="s">
        <v>120</v>
      </c>
      <c r="E53" s="40" t="s">
        <v>121</v>
      </c>
      <c r="F53" s="101" t="s">
        <v>259</v>
      </c>
      <c r="G53" s="101" t="s">
        <v>122</v>
      </c>
      <c r="H53" s="101" t="s">
        <v>123</v>
      </c>
      <c r="I53" s="101" t="s">
        <v>124</v>
      </c>
      <c r="J53" s="38"/>
      <c r="K53" s="154">
        <f>SUM(J54,J57,J60,J63,J69,J66)</f>
        <v>0</v>
      </c>
      <c r="L53" s="171">
        <v>60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s="26" customFormat="1" ht="33" customHeight="1" x14ac:dyDescent="0.2">
      <c r="A54" s="19"/>
      <c r="B54" s="118"/>
      <c r="C54" s="115"/>
      <c r="D54" s="120" t="s">
        <v>23</v>
      </c>
      <c r="E54" s="122"/>
      <c r="F54" s="27"/>
      <c r="G54" s="27"/>
      <c r="H54" s="28"/>
      <c r="I54" s="29"/>
      <c r="J54" s="30">
        <f>IF(F54="X",25,IF(G54="X",19,IF(H54="X",12,IF(I54="X",6,0))))</f>
        <v>0</v>
      </c>
      <c r="K54" s="154"/>
      <c r="L54" s="172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</row>
    <row r="55" spans="1:75" s="26" customFormat="1" ht="21.75" customHeight="1" x14ac:dyDescent="0.2">
      <c r="A55" s="19"/>
      <c r="B55" s="118"/>
      <c r="C55" s="115"/>
      <c r="D55" s="112" t="s">
        <v>24</v>
      </c>
      <c r="E55" s="113"/>
      <c r="F55" s="31">
        <v>25</v>
      </c>
      <c r="G55" s="31">
        <v>19</v>
      </c>
      <c r="H55" s="31">
        <v>12</v>
      </c>
      <c r="I55" s="31">
        <v>6</v>
      </c>
      <c r="J55" s="34"/>
      <c r="K55" s="154"/>
      <c r="L55" s="172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</row>
    <row r="56" spans="1:75" s="26" customFormat="1" ht="57" customHeight="1" x14ac:dyDescent="0.2">
      <c r="A56" s="60" t="s">
        <v>14</v>
      </c>
      <c r="B56" s="118"/>
      <c r="C56" s="115"/>
      <c r="D56" s="39" t="s">
        <v>125</v>
      </c>
      <c r="E56" s="40" t="s">
        <v>126</v>
      </c>
      <c r="F56" s="37" t="s">
        <v>127</v>
      </c>
      <c r="G56" s="61" t="s">
        <v>128</v>
      </c>
      <c r="H56" s="61" t="s">
        <v>129</v>
      </c>
      <c r="I56" s="62" t="s">
        <v>130</v>
      </c>
      <c r="J56" s="38"/>
      <c r="K56" s="154"/>
      <c r="L56" s="172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</row>
    <row r="57" spans="1:75" s="26" customFormat="1" ht="33" customHeight="1" x14ac:dyDescent="0.2">
      <c r="A57" s="19"/>
      <c r="B57" s="118"/>
      <c r="C57" s="115"/>
      <c r="D57" s="120" t="s">
        <v>23</v>
      </c>
      <c r="E57" s="122"/>
      <c r="F57" s="27"/>
      <c r="G57" s="27"/>
      <c r="H57" s="28"/>
      <c r="I57" s="29"/>
      <c r="J57" s="30">
        <f>IF(F57="X",25,IF(G57="X",19,IF(H57="X",12,IF(I57="X",6,0))))</f>
        <v>0</v>
      </c>
      <c r="K57" s="154"/>
      <c r="L57" s="172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</row>
    <row r="58" spans="1:75" s="26" customFormat="1" ht="21.75" customHeight="1" x14ac:dyDescent="0.2">
      <c r="A58" s="19"/>
      <c r="B58" s="118"/>
      <c r="C58" s="115"/>
      <c r="D58" s="112" t="s">
        <v>24</v>
      </c>
      <c r="E58" s="113"/>
      <c r="F58" s="31">
        <v>25</v>
      </c>
      <c r="G58" s="31">
        <v>19</v>
      </c>
      <c r="H58" s="31">
        <v>12</v>
      </c>
      <c r="I58" s="31">
        <v>6</v>
      </c>
      <c r="J58" s="34"/>
      <c r="K58" s="154"/>
      <c r="L58" s="172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</row>
    <row r="59" spans="1:75" s="26" customFormat="1" ht="46.5" customHeight="1" x14ac:dyDescent="0.2">
      <c r="A59" s="60"/>
      <c r="B59" s="118"/>
      <c r="C59" s="115"/>
      <c r="D59" s="39" t="s">
        <v>131</v>
      </c>
      <c r="E59" s="40" t="s">
        <v>132</v>
      </c>
      <c r="F59" s="58" t="s">
        <v>133</v>
      </c>
      <c r="G59" s="37" t="s">
        <v>134</v>
      </c>
      <c r="H59" s="37" t="s">
        <v>135</v>
      </c>
      <c r="I59" s="37" t="s">
        <v>136</v>
      </c>
      <c r="J59" s="38"/>
      <c r="K59" s="154"/>
      <c r="L59" s="172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</row>
    <row r="60" spans="1:75" s="26" customFormat="1" ht="33" customHeight="1" x14ac:dyDescent="0.2">
      <c r="A60" s="19"/>
      <c r="B60" s="118"/>
      <c r="C60" s="115"/>
      <c r="D60" s="120" t="s">
        <v>23</v>
      </c>
      <c r="E60" s="122"/>
      <c r="F60" s="27"/>
      <c r="G60" s="27"/>
      <c r="H60" s="28"/>
      <c r="I60" s="29"/>
      <c r="J60" s="30">
        <f>IF(F60="X",20,IF(G60="X",15,IF(H60="X",10,IF(I60="X",5,0))))</f>
        <v>0</v>
      </c>
      <c r="K60" s="154"/>
      <c r="L60" s="172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</row>
    <row r="61" spans="1:75" s="26" customFormat="1" ht="21.75" customHeight="1" x14ac:dyDescent="0.2">
      <c r="A61" s="19"/>
      <c r="B61" s="118"/>
      <c r="C61" s="115"/>
      <c r="D61" s="112" t="s">
        <v>24</v>
      </c>
      <c r="E61" s="113"/>
      <c r="F61" s="31">
        <v>20</v>
      </c>
      <c r="G61" s="31">
        <v>15</v>
      </c>
      <c r="H61" s="31">
        <v>10</v>
      </c>
      <c r="I61" s="31">
        <v>5</v>
      </c>
      <c r="J61" s="34"/>
      <c r="K61" s="154"/>
      <c r="L61" s="172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</row>
    <row r="62" spans="1:75" s="25" customFormat="1" ht="77.25" customHeight="1" x14ac:dyDescent="0.2">
      <c r="A62" s="63"/>
      <c r="B62" s="118"/>
      <c r="C62" s="115"/>
      <c r="D62" s="39" t="s">
        <v>137</v>
      </c>
      <c r="E62" s="40" t="s">
        <v>138</v>
      </c>
      <c r="F62" s="58" t="s">
        <v>139</v>
      </c>
      <c r="G62" s="37" t="s">
        <v>140</v>
      </c>
      <c r="H62" s="37" t="s">
        <v>141</v>
      </c>
      <c r="I62" s="37" t="s">
        <v>142</v>
      </c>
      <c r="J62" s="55"/>
      <c r="K62" s="154"/>
      <c r="L62" s="172"/>
    </row>
    <row r="63" spans="1:75" s="26" customFormat="1" ht="33" customHeight="1" x14ac:dyDescent="0.2">
      <c r="A63" s="19"/>
      <c r="B63" s="118"/>
      <c r="C63" s="115"/>
      <c r="D63" s="120" t="s">
        <v>23</v>
      </c>
      <c r="E63" s="122"/>
      <c r="F63" s="27"/>
      <c r="G63" s="27"/>
      <c r="H63" s="28"/>
      <c r="I63" s="29"/>
      <c r="J63" s="30">
        <f>IF(F63="X",10,IF(G63="X",8,IF(H63="X",5,IF(I63="X",3,0))))</f>
        <v>0</v>
      </c>
      <c r="K63" s="154"/>
      <c r="L63" s="172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</row>
    <row r="64" spans="1:75" s="26" customFormat="1" ht="21.75" customHeight="1" thickBot="1" x14ac:dyDescent="0.25">
      <c r="A64" s="19"/>
      <c r="B64" s="118"/>
      <c r="C64" s="115"/>
      <c r="D64" s="112" t="s">
        <v>24</v>
      </c>
      <c r="E64" s="113"/>
      <c r="F64" s="31">
        <v>10</v>
      </c>
      <c r="G64" s="31">
        <v>8</v>
      </c>
      <c r="H64" s="31">
        <v>5</v>
      </c>
      <c r="I64" s="31">
        <v>3</v>
      </c>
      <c r="J64" s="34"/>
      <c r="K64" s="154"/>
      <c r="L64" s="172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</row>
    <row r="65" spans="1:75" s="26" customFormat="1" ht="97.5" customHeight="1" x14ac:dyDescent="0.2">
      <c r="A65" s="60" t="s">
        <v>14</v>
      </c>
      <c r="B65" s="118"/>
      <c r="C65" s="115"/>
      <c r="D65" s="35" t="s">
        <v>143</v>
      </c>
      <c r="E65" s="36" t="s">
        <v>144</v>
      </c>
      <c r="F65" s="37" t="s">
        <v>145</v>
      </c>
      <c r="G65" s="37" t="s">
        <v>146</v>
      </c>
      <c r="H65" s="37" t="s">
        <v>147</v>
      </c>
      <c r="I65" s="37" t="s">
        <v>148</v>
      </c>
      <c r="J65" s="64"/>
      <c r="K65" s="154"/>
      <c r="L65" s="172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</row>
    <row r="66" spans="1:75" s="26" customFormat="1" ht="33" customHeight="1" x14ac:dyDescent="0.2">
      <c r="A66" s="19"/>
      <c r="B66" s="118"/>
      <c r="C66" s="115"/>
      <c r="D66" s="120" t="s">
        <v>23</v>
      </c>
      <c r="E66" s="122"/>
      <c r="F66" s="27"/>
      <c r="G66" s="27"/>
      <c r="H66" s="28"/>
      <c r="I66" s="29"/>
      <c r="J66" s="30">
        <f>IF(F66="X",10,IF(G66="X",8,IF(H66="X",5,IF(I66="X",3,0))))</f>
        <v>0</v>
      </c>
      <c r="K66" s="154"/>
      <c r="L66" s="172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</row>
    <row r="67" spans="1:75" s="26" customFormat="1" ht="21.75" customHeight="1" thickBot="1" x14ac:dyDescent="0.25">
      <c r="A67" s="19"/>
      <c r="B67" s="118"/>
      <c r="C67" s="115"/>
      <c r="D67" s="112" t="s">
        <v>24</v>
      </c>
      <c r="E67" s="113"/>
      <c r="F67" s="31">
        <v>10</v>
      </c>
      <c r="G67" s="31">
        <v>8</v>
      </c>
      <c r="H67" s="31">
        <v>5</v>
      </c>
      <c r="I67" s="31">
        <v>3</v>
      </c>
      <c r="J67" s="34"/>
      <c r="K67" s="154"/>
      <c r="L67" s="172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</row>
    <row r="68" spans="1:75" s="26" customFormat="1" ht="99" customHeight="1" x14ac:dyDescent="0.2">
      <c r="A68" s="60" t="s">
        <v>14</v>
      </c>
      <c r="B68" s="118"/>
      <c r="C68" s="115"/>
      <c r="D68" s="35" t="s">
        <v>149</v>
      </c>
      <c r="E68" s="36" t="s">
        <v>150</v>
      </c>
      <c r="F68" s="42" t="s">
        <v>151</v>
      </c>
      <c r="G68" s="42" t="s">
        <v>152</v>
      </c>
      <c r="H68" s="42" t="s">
        <v>153</v>
      </c>
      <c r="I68" s="42" t="s">
        <v>154</v>
      </c>
      <c r="J68" s="64"/>
      <c r="K68" s="154"/>
      <c r="L68" s="172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</row>
    <row r="69" spans="1:75" s="26" customFormat="1" ht="33" customHeight="1" x14ac:dyDescent="0.2">
      <c r="A69" s="19"/>
      <c r="B69" s="118"/>
      <c r="C69" s="115"/>
      <c r="D69" s="120" t="s">
        <v>23</v>
      </c>
      <c r="E69" s="122"/>
      <c r="F69" s="27"/>
      <c r="G69" s="27"/>
      <c r="H69" s="28"/>
      <c r="I69" s="29"/>
      <c r="J69" s="30">
        <f>IF(F69="X",10,IF(G69="X",8,IF(H69="X",5,IF(I69="X",3,0))))</f>
        <v>0</v>
      </c>
      <c r="K69" s="154"/>
      <c r="L69" s="172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</row>
    <row r="70" spans="1:75" s="26" customFormat="1" ht="21.75" customHeight="1" x14ac:dyDescent="0.2">
      <c r="A70" s="19"/>
      <c r="B70" s="118"/>
      <c r="C70" s="115"/>
      <c r="D70" s="112" t="s">
        <v>24</v>
      </c>
      <c r="E70" s="113"/>
      <c r="F70" s="31">
        <v>10</v>
      </c>
      <c r="G70" s="31">
        <v>8</v>
      </c>
      <c r="H70" s="31">
        <v>5</v>
      </c>
      <c r="I70" s="31">
        <v>3</v>
      </c>
      <c r="J70" s="65"/>
      <c r="K70" s="154"/>
      <c r="L70" s="172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</row>
    <row r="71" spans="1:75" s="48" customFormat="1" ht="21.75" customHeight="1" thickBot="1" x14ac:dyDescent="0.25">
      <c r="A71" s="43"/>
      <c r="B71" s="66"/>
      <c r="C71" s="3" t="s">
        <v>80</v>
      </c>
      <c r="D71" s="45"/>
      <c r="E71" s="45"/>
      <c r="F71" s="46">
        <v>100</v>
      </c>
      <c r="G71" s="46">
        <v>76</v>
      </c>
      <c r="H71" s="46">
        <v>49</v>
      </c>
      <c r="I71" s="46">
        <v>26</v>
      </c>
      <c r="J71" s="67"/>
      <c r="K71" s="155"/>
      <c r="L71" s="173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</row>
    <row r="72" spans="1:75" s="26" customFormat="1" ht="61.5" customHeight="1" thickTop="1" x14ac:dyDescent="0.2">
      <c r="A72" s="60" t="s">
        <v>14</v>
      </c>
      <c r="B72" s="129" t="s">
        <v>155</v>
      </c>
      <c r="C72" s="115" t="s">
        <v>156</v>
      </c>
      <c r="D72" s="35" t="s">
        <v>157</v>
      </c>
      <c r="E72" s="36" t="s">
        <v>158</v>
      </c>
      <c r="F72" s="42" t="s">
        <v>159</v>
      </c>
      <c r="G72" s="42" t="s">
        <v>160</v>
      </c>
      <c r="H72" s="42" t="s">
        <v>161</v>
      </c>
      <c r="I72" s="42" t="s">
        <v>162</v>
      </c>
      <c r="J72" s="68"/>
      <c r="K72" s="161">
        <f>SUM(J73,J76,J79)</f>
        <v>0</v>
      </c>
      <c r="L72" s="158">
        <v>55</v>
      </c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</row>
    <row r="73" spans="1:75" s="26" customFormat="1" ht="33" customHeight="1" x14ac:dyDescent="0.2">
      <c r="A73" s="19"/>
      <c r="B73" s="129"/>
      <c r="C73" s="115"/>
      <c r="D73" s="120" t="s">
        <v>23</v>
      </c>
      <c r="E73" s="122"/>
      <c r="F73" s="27"/>
      <c r="G73" s="27"/>
      <c r="H73" s="28"/>
      <c r="I73" s="29"/>
      <c r="J73" s="69">
        <f>IF(F73="X",40,IF(G73="X",30,IF(H73="X",20,IF(I73="X",10,0))))</f>
        <v>0</v>
      </c>
      <c r="K73" s="162"/>
      <c r="L73" s="159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</row>
    <row r="74" spans="1:75" s="26" customFormat="1" ht="21.75" customHeight="1" x14ac:dyDescent="0.2">
      <c r="A74" s="19"/>
      <c r="B74" s="129"/>
      <c r="C74" s="115"/>
      <c r="D74" s="112" t="s">
        <v>24</v>
      </c>
      <c r="E74" s="113"/>
      <c r="F74" s="31">
        <v>40</v>
      </c>
      <c r="G74" s="31">
        <v>30</v>
      </c>
      <c r="H74" s="31">
        <v>20</v>
      </c>
      <c r="I74" s="31">
        <v>10</v>
      </c>
      <c r="J74" s="70"/>
      <c r="K74" s="162"/>
      <c r="L74" s="159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</row>
    <row r="75" spans="1:75" s="25" customFormat="1" ht="102" customHeight="1" x14ac:dyDescent="0.2">
      <c r="A75" s="60" t="s">
        <v>14</v>
      </c>
      <c r="B75" s="129"/>
      <c r="C75" s="115"/>
      <c r="D75" s="39" t="s">
        <v>163</v>
      </c>
      <c r="E75" s="40" t="s">
        <v>164</v>
      </c>
      <c r="F75" s="37" t="s">
        <v>165</v>
      </c>
      <c r="G75" s="58" t="s">
        <v>166</v>
      </c>
      <c r="H75" s="58" t="s">
        <v>167</v>
      </c>
      <c r="I75" s="58" t="s">
        <v>168</v>
      </c>
      <c r="J75" s="71"/>
      <c r="K75" s="162"/>
      <c r="L75" s="159"/>
    </row>
    <row r="76" spans="1:75" s="26" customFormat="1" ht="33" customHeight="1" x14ac:dyDescent="0.2">
      <c r="A76" s="19"/>
      <c r="B76" s="129"/>
      <c r="C76" s="115"/>
      <c r="D76" s="120" t="s">
        <v>23</v>
      </c>
      <c r="E76" s="122"/>
      <c r="F76" s="27"/>
      <c r="G76" s="27"/>
      <c r="H76" s="28"/>
      <c r="I76" s="29"/>
      <c r="J76" s="69">
        <f>IF(F76="X",35,IF(G76="X",23,IF(H76="X",18,IF(I76="X",9,0))))</f>
        <v>0</v>
      </c>
      <c r="K76" s="162"/>
      <c r="L76" s="159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</row>
    <row r="77" spans="1:75" s="26" customFormat="1" ht="21.75" customHeight="1" thickBot="1" x14ac:dyDescent="0.25">
      <c r="A77" s="19"/>
      <c r="B77" s="129"/>
      <c r="C77" s="115"/>
      <c r="D77" s="112" t="s">
        <v>24</v>
      </c>
      <c r="E77" s="113"/>
      <c r="F77" s="31">
        <v>35</v>
      </c>
      <c r="G77" s="31">
        <v>23</v>
      </c>
      <c r="H77" s="31">
        <v>18</v>
      </c>
      <c r="I77" s="31">
        <v>9</v>
      </c>
      <c r="J77" s="70"/>
      <c r="K77" s="162"/>
      <c r="L77" s="159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</row>
    <row r="78" spans="1:75" s="26" customFormat="1" ht="103.5" customHeight="1" x14ac:dyDescent="0.2">
      <c r="A78" s="60" t="s">
        <v>14</v>
      </c>
      <c r="B78" s="129"/>
      <c r="C78" s="115"/>
      <c r="D78" s="39" t="s">
        <v>169</v>
      </c>
      <c r="E78" s="40" t="s">
        <v>170</v>
      </c>
      <c r="F78" s="37" t="s">
        <v>171</v>
      </c>
      <c r="G78" s="37" t="s">
        <v>172</v>
      </c>
      <c r="H78" s="37" t="s">
        <v>173</v>
      </c>
      <c r="I78" s="37" t="s">
        <v>174</v>
      </c>
      <c r="J78" s="64"/>
      <c r="K78" s="162"/>
      <c r="L78" s="159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</row>
    <row r="79" spans="1:75" s="26" customFormat="1" ht="33" customHeight="1" x14ac:dyDescent="0.2">
      <c r="A79" s="19"/>
      <c r="B79" s="129"/>
      <c r="C79" s="115"/>
      <c r="D79" s="120" t="s">
        <v>23</v>
      </c>
      <c r="E79" s="122"/>
      <c r="F79" s="27"/>
      <c r="G79" s="27"/>
      <c r="H79" s="28"/>
      <c r="I79" s="29"/>
      <c r="J79" s="69">
        <f>IF(F79="X",35,IF(G79="X",23,IF(H79="X",15,IF(I79="X",6,0))))</f>
        <v>0</v>
      </c>
      <c r="K79" s="162"/>
      <c r="L79" s="159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</row>
    <row r="80" spans="1:75" s="26" customFormat="1" ht="21.75" customHeight="1" x14ac:dyDescent="0.2">
      <c r="A80" s="19"/>
      <c r="B80" s="129"/>
      <c r="C80" s="115"/>
      <c r="D80" s="112" t="s">
        <v>24</v>
      </c>
      <c r="E80" s="113"/>
      <c r="F80" s="31">
        <v>35</v>
      </c>
      <c r="G80" s="31">
        <v>23</v>
      </c>
      <c r="H80" s="31">
        <v>15</v>
      </c>
      <c r="I80" s="31">
        <v>6</v>
      </c>
      <c r="J80" s="70"/>
      <c r="K80" s="162"/>
      <c r="L80" s="159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</row>
    <row r="81" spans="1:75" s="48" customFormat="1" ht="21.75" customHeight="1" thickBot="1" x14ac:dyDescent="0.25">
      <c r="A81" s="43"/>
      <c r="B81" s="66"/>
      <c r="C81" s="3" t="s">
        <v>80</v>
      </c>
      <c r="D81" s="45"/>
      <c r="E81" s="45"/>
      <c r="F81" s="46">
        <v>100</v>
      </c>
      <c r="G81" s="46">
        <v>72</v>
      </c>
      <c r="H81" s="46">
        <v>45</v>
      </c>
      <c r="I81" s="46">
        <v>25</v>
      </c>
      <c r="J81" s="67"/>
      <c r="K81" s="163"/>
      <c r="L81" s="160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</row>
    <row r="82" spans="1:75" s="48" customFormat="1" ht="105.75" customHeight="1" thickTop="1" thickBot="1" x14ac:dyDescent="0.25">
      <c r="A82" s="43"/>
      <c r="B82" s="125" t="s">
        <v>257</v>
      </c>
      <c r="C82" s="127" t="s">
        <v>175</v>
      </c>
      <c r="D82" s="35" t="s">
        <v>176</v>
      </c>
      <c r="E82" s="72" t="s">
        <v>177</v>
      </c>
      <c r="F82" s="73" t="s">
        <v>178</v>
      </c>
      <c r="G82" s="42" t="s">
        <v>179</v>
      </c>
      <c r="H82" s="42" t="s">
        <v>180</v>
      </c>
      <c r="I82" s="42" t="s">
        <v>181</v>
      </c>
      <c r="J82" s="67"/>
      <c r="K82" s="157">
        <f>SUM(J83,J86,J89)</f>
        <v>0</v>
      </c>
      <c r="L82" s="143">
        <v>50</v>
      </c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</row>
    <row r="83" spans="1:75" s="26" customFormat="1" ht="33" customHeight="1" thickTop="1" thickBot="1" x14ac:dyDescent="0.25">
      <c r="A83" s="19"/>
      <c r="B83" s="126"/>
      <c r="C83" s="115"/>
      <c r="D83" s="120" t="s">
        <v>23</v>
      </c>
      <c r="E83" s="121"/>
      <c r="F83" s="74"/>
      <c r="G83" s="27"/>
      <c r="H83" s="28"/>
      <c r="I83" s="29"/>
      <c r="J83" s="69">
        <f>IF(F83="X",35,IF(G83="X",25,IF(H83="X",18,IF(I83="X",9,0))))</f>
        <v>0</v>
      </c>
      <c r="K83" s="154"/>
      <c r="L83" s="143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</row>
    <row r="84" spans="1:75" s="26" customFormat="1" ht="21.75" customHeight="1" thickTop="1" thickBot="1" x14ac:dyDescent="0.25">
      <c r="A84" s="19"/>
      <c r="B84" s="126"/>
      <c r="C84" s="115"/>
      <c r="D84" s="112" t="s">
        <v>24</v>
      </c>
      <c r="E84" s="123"/>
      <c r="F84" s="75">
        <v>35</v>
      </c>
      <c r="G84" s="31">
        <v>25</v>
      </c>
      <c r="H84" s="31">
        <v>18</v>
      </c>
      <c r="I84" s="31">
        <v>9</v>
      </c>
      <c r="J84" s="70"/>
      <c r="K84" s="154"/>
      <c r="L84" s="143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</row>
    <row r="85" spans="1:75" s="26" customFormat="1" ht="73.5" customHeight="1" thickTop="1" thickBot="1" x14ac:dyDescent="0.25">
      <c r="A85" s="19"/>
      <c r="B85" s="126"/>
      <c r="C85" s="115"/>
      <c r="D85" s="39" t="s">
        <v>182</v>
      </c>
      <c r="E85" s="76" t="s">
        <v>183</v>
      </c>
      <c r="F85" s="77" t="s">
        <v>184</v>
      </c>
      <c r="G85" s="78" t="s">
        <v>185</v>
      </c>
      <c r="H85" s="37" t="s">
        <v>186</v>
      </c>
      <c r="I85" s="37" t="s">
        <v>187</v>
      </c>
      <c r="J85" s="68"/>
      <c r="K85" s="154"/>
      <c r="L85" s="143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</row>
    <row r="86" spans="1:75" s="26" customFormat="1" ht="33" customHeight="1" thickTop="1" thickBot="1" x14ac:dyDescent="0.25">
      <c r="A86" s="19"/>
      <c r="B86" s="126"/>
      <c r="C86" s="115"/>
      <c r="D86" s="120" t="s">
        <v>23</v>
      </c>
      <c r="E86" s="121"/>
      <c r="F86" s="74"/>
      <c r="G86" s="27"/>
      <c r="H86" s="28"/>
      <c r="I86" s="29"/>
      <c r="J86" s="69">
        <f>IF(F86="X",30,IF(G86="X",23,IF(H86="X",15,IF(I86="X",8,0))))</f>
        <v>0</v>
      </c>
      <c r="K86" s="154"/>
      <c r="L86" s="143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</row>
    <row r="87" spans="1:75" s="26" customFormat="1" ht="21.75" customHeight="1" thickTop="1" thickBot="1" x14ac:dyDescent="0.25">
      <c r="A87" s="19"/>
      <c r="B87" s="126"/>
      <c r="C87" s="115"/>
      <c r="D87" s="112" t="s">
        <v>24</v>
      </c>
      <c r="E87" s="123"/>
      <c r="F87" s="75">
        <v>30</v>
      </c>
      <c r="G87" s="31">
        <v>23</v>
      </c>
      <c r="H87" s="31">
        <v>15</v>
      </c>
      <c r="I87" s="31">
        <v>8</v>
      </c>
      <c r="J87" s="70"/>
      <c r="K87" s="154"/>
      <c r="L87" s="143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</row>
    <row r="88" spans="1:75" s="26" customFormat="1" ht="74.25" customHeight="1" thickTop="1" thickBot="1" x14ac:dyDescent="0.25">
      <c r="A88" s="19" t="s">
        <v>188</v>
      </c>
      <c r="B88" s="126"/>
      <c r="C88" s="115"/>
      <c r="D88" s="35" t="s">
        <v>189</v>
      </c>
      <c r="E88" s="72" t="s">
        <v>190</v>
      </c>
      <c r="F88" s="77" t="s">
        <v>191</v>
      </c>
      <c r="G88" s="37" t="s">
        <v>192</v>
      </c>
      <c r="H88" s="37" t="s">
        <v>193</v>
      </c>
      <c r="I88" s="37" t="s">
        <v>194</v>
      </c>
      <c r="J88" s="64"/>
      <c r="K88" s="154"/>
      <c r="L88" s="143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</row>
    <row r="89" spans="1:75" s="26" customFormat="1" ht="33" customHeight="1" thickTop="1" thickBot="1" x14ac:dyDescent="0.25">
      <c r="A89" s="19"/>
      <c r="B89" s="126"/>
      <c r="C89" s="115"/>
      <c r="D89" s="120" t="s">
        <v>23</v>
      </c>
      <c r="E89" s="121"/>
      <c r="F89" s="74"/>
      <c r="G89" s="27"/>
      <c r="H89" s="28"/>
      <c r="I89" s="29"/>
      <c r="J89" s="69">
        <f>IF(F89="X",35,IF(G89="X",25,IF(H89="X",18,IF(I89="X",9,0))))</f>
        <v>0</v>
      </c>
      <c r="K89" s="154"/>
      <c r="L89" s="143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</row>
    <row r="90" spans="1:75" s="26" customFormat="1" ht="33" customHeight="1" thickTop="1" thickBot="1" x14ac:dyDescent="0.25">
      <c r="A90" s="100"/>
      <c r="B90" s="126"/>
      <c r="C90" s="115"/>
      <c r="D90" s="112" t="s">
        <v>24</v>
      </c>
      <c r="E90" s="123"/>
      <c r="F90" s="75">
        <v>35</v>
      </c>
      <c r="G90" s="31">
        <v>25</v>
      </c>
      <c r="H90" s="31">
        <v>18</v>
      </c>
      <c r="I90" s="31">
        <v>9</v>
      </c>
      <c r="J90" s="69"/>
      <c r="K90" s="154"/>
      <c r="L90" s="143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</row>
    <row r="91" spans="1:75" s="48" customFormat="1" ht="21.75" customHeight="1" thickTop="1" thickBot="1" x14ac:dyDescent="0.25">
      <c r="A91" s="86"/>
      <c r="B91" s="66"/>
      <c r="C91" s="3" t="s">
        <v>80</v>
      </c>
      <c r="D91" s="45"/>
      <c r="E91" s="45"/>
      <c r="F91" s="46">
        <v>100</v>
      </c>
      <c r="G91" s="46">
        <v>76</v>
      </c>
      <c r="H91" s="46">
        <v>49</v>
      </c>
      <c r="I91" s="46">
        <v>25</v>
      </c>
      <c r="J91" s="47"/>
      <c r="K91" s="154"/>
      <c r="L91" s="143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</row>
    <row r="92" spans="1:75" s="48" customFormat="1" ht="21.75" customHeight="1" thickTop="1" thickBot="1" x14ac:dyDescent="0.25">
      <c r="A92" s="43"/>
      <c r="B92" s="128" t="s">
        <v>195</v>
      </c>
      <c r="C92" s="127" t="s">
        <v>196</v>
      </c>
      <c r="D92" s="167" t="s">
        <v>197</v>
      </c>
      <c r="E92" s="165" t="s">
        <v>198</v>
      </c>
      <c r="F92" s="132" t="s">
        <v>199</v>
      </c>
      <c r="G92" s="132" t="s">
        <v>200</v>
      </c>
      <c r="H92" s="132" t="s">
        <v>201</v>
      </c>
      <c r="I92" s="132" t="s">
        <v>202</v>
      </c>
      <c r="J92" s="67"/>
      <c r="K92" s="147">
        <f>SUM(J94,J97,J100,J103,J106,J109)</f>
        <v>0</v>
      </c>
      <c r="L92" s="143">
        <v>65</v>
      </c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</row>
    <row r="93" spans="1:75" s="48" customFormat="1" ht="106.5" customHeight="1" thickTop="1" thickBot="1" x14ac:dyDescent="0.25">
      <c r="A93" s="43"/>
      <c r="B93" s="129"/>
      <c r="C93" s="115"/>
      <c r="D93" s="168"/>
      <c r="E93" s="166"/>
      <c r="F93" s="133"/>
      <c r="G93" s="133"/>
      <c r="H93" s="133"/>
      <c r="I93" s="133"/>
      <c r="J93" s="67"/>
      <c r="K93" s="147"/>
      <c r="L93" s="143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</row>
    <row r="94" spans="1:75" s="26" customFormat="1" ht="33" customHeight="1" thickTop="1" thickBot="1" x14ac:dyDescent="0.25">
      <c r="A94" s="19"/>
      <c r="B94" s="129"/>
      <c r="C94" s="115"/>
      <c r="D94" s="120" t="s">
        <v>23</v>
      </c>
      <c r="E94" s="122"/>
      <c r="F94" s="27"/>
      <c r="G94" s="27"/>
      <c r="H94" s="28"/>
      <c r="I94" s="29"/>
      <c r="J94" s="69">
        <f>IF(F94="X",25,IF(G94="X",19,IF(H94="X",12,IF(I94="X",6,0))))</f>
        <v>0</v>
      </c>
      <c r="K94" s="147"/>
      <c r="L94" s="143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</row>
    <row r="95" spans="1:75" s="26" customFormat="1" ht="21.75" customHeight="1" thickTop="1" thickBot="1" x14ac:dyDescent="0.25">
      <c r="A95" s="19"/>
      <c r="B95" s="129"/>
      <c r="C95" s="115"/>
      <c r="D95" s="112" t="s">
        <v>24</v>
      </c>
      <c r="E95" s="113"/>
      <c r="F95" s="31">
        <v>25</v>
      </c>
      <c r="G95" s="31">
        <v>19</v>
      </c>
      <c r="H95" s="31">
        <v>12</v>
      </c>
      <c r="I95" s="31">
        <v>6</v>
      </c>
      <c r="J95" s="70"/>
      <c r="K95" s="147"/>
      <c r="L95" s="143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</row>
    <row r="96" spans="1:75" s="26" customFormat="1" ht="60.75" customHeight="1" thickTop="1" thickBot="1" x14ac:dyDescent="0.25">
      <c r="A96" s="60" t="s">
        <v>188</v>
      </c>
      <c r="B96" s="129"/>
      <c r="C96" s="115"/>
      <c r="D96" s="39" t="s">
        <v>203</v>
      </c>
      <c r="E96" s="40" t="s">
        <v>204</v>
      </c>
      <c r="F96" s="37" t="s">
        <v>205</v>
      </c>
      <c r="G96" s="37" t="s">
        <v>206</v>
      </c>
      <c r="H96" s="37" t="s">
        <v>207</v>
      </c>
      <c r="I96" s="58" t="s">
        <v>208</v>
      </c>
      <c r="J96" s="68"/>
      <c r="K96" s="147"/>
      <c r="L96" s="143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</row>
    <row r="97" spans="1:75" s="26" customFormat="1" ht="33" customHeight="1" thickTop="1" thickBot="1" x14ac:dyDescent="0.25">
      <c r="A97" s="19"/>
      <c r="B97" s="129"/>
      <c r="C97" s="115"/>
      <c r="D97" s="120" t="s">
        <v>23</v>
      </c>
      <c r="E97" s="122"/>
      <c r="F97" s="27"/>
      <c r="G97" s="27"/>
      <c r="H97" s="28"/>
      <c r="I97" s="29"/>
      <c r="J97" s="69">
        <f>IF(F97="X",10,IF(G97="X",8,IF(H97="X",5,IF(I97="X",3,0))))</f>
        <v>0</v>
      </c>
      <c r="K97" s="147"/>
      <c r="L97" s="143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</row>
    <row r="98" spans="1:75" s="26" customFormat="1" ht="21.75" customHeight="1" thickTop="1" thickBot="1" x14ac:dyDescent="0.25">
      <c r="A98" s="19"/>
      <c r="B98" s="129"/>
      <c r="C98" s="115"/>
      <c r="D98" s="112" t="s">
        <v>24</v>
      </c>
      <c r="E98" s="113"/>
      <c r="F98" s="31">
        <v>10</v>
      </c>
      <c r="G98" s="31">
        <v>8</v>
      </c>
      <c r="H98" s="31">
        <v>5</v>
      </c>
      <c r="I98" s="31">
        <v>3</v>
      </c>
      <c r="J98" s="70"/>
      <c r="K98" s="147"/>
      <c r="L98" s="143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</row>
    <row r="99" spans="1:75" s="26" customFormat="1" ht="87.75" customHeight="1" thickTop="1" thickBot="1" x14ac:dyDescent="0.25">
      <c r="A99" s="60"/>
      <c r="B99" s="129"/>
      <c r="C99" s="115"/>
      <c r="D99" s="39" t="s">
        <v>209</v>
      </c>
      <c r="E99" s="40" t="s">
        <v>210</v>
      </c>
      <c r="F99" s="37" t="s">
        <v>211</v>
      </c>
      <c r="G99" s="37" t="s">
        <v>212</v>
      </c>
      <c r="H99" s="37" t="s">
        <v>213</v>
      </c>
      <c r="I99" s="58" t="s">
        <v>214</v>
      </c>
      <c r="J99" s="68"/>
      <c r="K99" s="147"/>
      <c r="L99" s="143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</row>
    <row r="100" spans="1:75" s="26" customFormat="1" ht="33" customHeight="1" thickTop="1" thickBot="1" x14ac:dyDescent="0.25">
      <c r="A100" s="19"/>
      <c r="B100" s="129"/>
      <c r="C100" s="115"/>
      <c r="D100" s="120" t="s">
        <v>258</v>
      </c>
      <c r="E100" s="122"/>
      <c r="F100" s="27"/>
      <c r="G100" s="27"/>
      <c r="H100" s="28"/>
      <c r="I100" s="29"/>
      <c r="J100" s="69">
        <f>IF(F100="X",20,IF(G100="X",15,IF(H100="X",10,IF(I100="X",5,0))))</f>
        <v>0</v>
      </c>
      <c r="K100" s="147"/>
      <c r="L100" s="143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</row>
    <row r="101" spans="1:75" s="26" customFormat="1" ht="21.75" customHeight="1" thickTop="1" thickBot="1" x14ac:dyDescent="0.25">
      <c r="A101" s="19"/>
      <c r="B101" s="129"/>
      <c r="C101" s="115"/>
      <c r="D101" s="112" t="s">
        <v>24</v>
      </c>
      <c r="E101" s="113"/>
      <c r="F101" s="31">
        <v>20</v>
      </c>
      <c r="G101" s="31">
        <v>15</v>
      </c>
      <c r="H101" s="31">
        <v>10</v>
      </c>
      <c r="I101" s="31">
        <v>5</v>
      </c>
      <c r="J101" s="68"/>
      <c r="K101" s="147"/>
      <c r="L101" s="143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</row>
    <row r="102" spans="1:75" s="26" customFormat="1" ht="88.5" customHeight="1" thickTop="1" thickBot="1" x14ac:dyDescent="0.25">
      <c r="A102" s="60"/>
      <c r="B102" s="129"/>
      <c r="C102" s="115"/>
      <c r="D102" s="39" t="s">
        <v>215</v>
      </c>
      <c r="E102" s="40" t="s">
        <v>216</v>
      </c>
      <c r="F102" s="37" t="s">
        <v>217</v>
      </c>
      <c r="G102" s="37" t="s">
        <v>218</v>
      </c>
      <c r="H102" s="37" t="s">
        <v>219</v>
      </c>
      <c r="I102" s="58" t="s">
        <v>220</v>
      </c>
      <c r="J102" s="68"/>
      <c r="K102" s="147"/>
      <c r="L102" s="143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</row>
    <row r="103" spans="1:75" s="26" customFormat="1" ht="34.5" customHeight="1" thickTop="1" thickBot="1" x14ac:dyDescent="0.25">
      <c r="A103" s="19"/>
      <c r="B103" s="129"/>
      <c r="C103" s="115"/>
      <c r="D103" s="120" t="s">
        <v>23</v>
      </c>
      <c r="E103" s="122"/>
      <c r="F103" s="27"/>
      <c r="G103" s="27"/>
      <c r="H103" s="28"/>
      <c r="I103" s="29"/>
      <c r="J103" s="69">
        <f>IF(F103="X",20,IF(G103="X",15,IF(H103="X",10,IF(I103="X",5,0))))</f>
        <v>0</v>
      </c>
      <c r="K103" s="147"/>
      <c r="L103" s="143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</row>
    <row r="104" spans="1:75" s="26" customFormat="1" ht="21.75" customHeight="1" thickTop="1" thickBot="1" x14ac:dyDescent="0.25">
      <c r="A104" s="19"/>
      <c r="B104" s="129"/>
      <c r="C104" s="115"/>
      <c r="D104" s="112" t="s">
        <v>24</v>
      </c>
      <c r="E104" s="113"/>
      <c r="F104" s="31">
        <v>20</v>
      </c>
      <c r="G104" s="31">
        <v>15</v>
      </c>
      <c r="H104" s="31">
        <v>10</v>
      </c>
      <c r="I104" s="31">
        <v>5</v>
      </c>
      <c r="J104" s="68"/>
      <c r="K104" s="147"/>
      <c r="L104" s="143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</row>
    <row r="105" spans="1:75" s="81" customFormat="1" ht="69" customHeight="1" thickTop="1" thickBot="1" x14ac:dyDescent="0.25">
      <c r="A105" s="79"/>
      <c r="B105" s="129"/>
      <c r="C105" s="115"/>
      <c r="D105" s="39" t="s">
        <v>221</v>
      </c>
      <c r="E105" s="40" t="s">
        <v>222</v>
      </c>
      <c r="F105" s="37" t="s">
        <v>223</v>
      </c>
      <c r="G105" s="37" t="s">
        <v>224</v>
      </c>
      <c r="H105" s="37" t="s">
        <v>225</v>
      </c>
      <c r="I105" s="58" t="s">
        <v>226</v>
      </c>
      <c r="J105" s="68"/>
      <c r="K105" s="147"/>
      <c r="L105" s="143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</row>
    <row r="106" spans="1:75" s="26" customFormat="1" ht="33" customHeight="1" thickTop="1" thickBot="1" x14ac:dyDescent="0.25">
      <c r="A106" s="19"/>
      <c r="B106" s="129"/>
      <c r="C106" s="115"/>
      <c r="D106" s="120" t="s">
        <v>23</v>
      </c>
      <c r="E106" s="122"/>
      <c r="F106" s="27"/>
      <c r="G106" s="27"/>
      <c r="H106" s="28"/>
      <c r="I106" s="29"/>
      <c r="J106" s="69">
        <f>IF(F106="X",15,IF(G106="X",12,IF(H106="X",8,IF(I106="X",3,0))))</f>
        <v>0</v>
      </c>
      <c r="K106" s="147"/>
      <c r="L106" s="143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</row>
    <row r="107" spans="1:75" s="26" customFormat="1" ht="21.75" customHeight="1" thickTop="1" thickBot="1" x14ac:dyDescent="0.25">
      <c r="A107" s="19"/>
      <c r="B107" s="129"/>
      <c r="C107" s="115"/>
      <c r="D107" s="112" t="s">
        <v>24</v>
      </c>
      <c r="E107" s="113"/>
      <c r="F107" s="31">
        <v>15</v>
      </c>
      <c r="G107" s="31">
        <v>12</v>
      </c>
      <c r="H107" s="31">
        <v>8</v>
      </c>
      <c r="I107" s="31">
        <v>3</v>
      </c>
      <c r="J107" s="70"/>
      <c r="K107" s="147"/>
      <c r="L107" s="143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</row>
    <row r="108" spans="1:75" s="26" customFormat="1" ht="123.75" customHeight="1" thickTop="1" thickBot="1" x14ac:dyDescent="0.25">
      <c r="A108" s="60" t="s">
        <v>188</v>
      </c>
      <c r="B108" s="129"/>
      <c r="C108" s="115"/>
      <c r="D108" s="39" t="s">
        <v>227</v>
      </c>
      <c r="E108" s="40" t="s">
        <v>228</v>
      </c>
      <c r="F108" s="37" t="s">
        <v>229</v>
      </c>
      <c r="G108" s="37" t="s">
        <v>230</v>
      </c>
      <c r="H108" s="37" t="s">
        <v>231</v>
      </c>
      <c r="I108" s="58" t="s">
        <v>232</v>
      </c>
      <c r="J108" s="68"/>
      <c r="K108" s="147"/>
      <c r="L108" s="143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</row>
    <row r="109" spans="1:75" s="26" customFormat="1" ht="33" customHeight="1" thickTop="1" thickBot="1" x14ac:dyDescent="0.25">
      <c r="A109" s="19"/>
      <c r="B109" s="129"/>
      <c r="C109" s="115"/>
      <c r="D109" s="120" t="s">
        <v>23</v>
      </c>
      <c r="E109" s="122"/>
      <c r="F109" s="27"/>
      <c r="G109" s="27"/>
      <c r="H109" s="28"/>
      <c r="I109" s="29"/>
      <c r="J109" s="69">
        <f>IF(F109="X",10,IF(G109="X",8,IF(H109="X",5,IF(I109="X",4,0))))</f>
        <v>0</v>
      </c>
      <c r="K109" s="147"/>
      <c r="L109" s="143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</row>
    <row r="110" spans="1:75" s="26" customFormat="1" ht="33" customHeight="1" thickTop="1" thickBot="1" x14ac:dyDescent="0.25">
      <c r="A110" s="19"/>
      <c r="B110" s="129"/>
      <c r="C110" s="115"/>
      <c r="D110" s="112" t="s">
        <v>24</v>
      </c>
      <c r="E110" s="113"/>
      <c r="F110" s="31">
        <v>10</v>
      </c>
      <c r="G110" s="31">
        <v>8</v>
      </c>
      <c r="H110" s="31">
        <v>5</v>
      </c>
      <c r="I110" s="31">
        <v>4</v>
      </c>
      <c r="J110" s="69"/>
      <c r="K110" s="147"/>
      <c r="L110" s="143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</row>
    <row r="111" spans="1:75" s="26" customFormat="1" ht="21.75" customHeight="1" thickTop="1" thickBot="1" x14ac:dyDescent="0.25">
      <c r="A111" s="19"/>
      <c r="B111" s="66"/>
      <c r="C111" s="3" t="s">
        <v>80</v>
      </c>
      <c r="D111" s="45"/>
      <c r="E111" s="45"/>
      <c r="F111" s="46">
        <v>100</v>
      </c>
      <c r="G111" s="46">
        <v>76</v>
      </c>
      <c r="H111" s="46">
        <v>49</v>
      </c>
      <c r="I111" s="46">
        <v>25</v>
      </c>
      <c r="J111" s="70"/>
      <c r="K111" s="147"/>
      <c r="L111" s="143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</row>
    <row r="112" spans="1:75" s="48" customFormat="1" ht="120.75" customHeight="1" thickTop="1" thickBot="1" x14ac:dyDescent="0.25">
      <c r="A112" s="43"/>
      <c r="B112" s="128" t="s">
        <v>233</v>
      </c>
      <c r="C112" s="130" t="s">
        <v>234</v>
      </c>
      <c r="D112" s="35" t="s">
        <v>235</v>
      </c>
      <c r="E112" s="83" t="s">
        <v>236</v>
      </c>
      <c r="F112" s="102" t="s">
        <v>262</v>
      </c>
      <c r="G112" s="102" t="s">
        <v>261</v>
      </c>
      <c r="H112" s="102" t="s">
        <v>260</v>
      </c>
      <c r="I112" s="42" t="s">
        <v>237</v>
      </c>
      <c r="J112" s="82"/>
      <c r="K112" s="148">
        <f>SUM(J113,J116,J119,J122)</f>
        <v>0</v>
      </c>
      <c r="L112" s="143">
        <v>50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</row>
    <row r="113" spans="1:75" s="26" customFormat="1" ht="27" customHeight="1" thickTop="1" thickBot="1" x14ac:dyDescent="0.25">
      <c r="A113" s="19"/>
      <c r="B113" s="129"/>
      <c r="C113" s="131"/>
      <c r="D113" s="120" t="s">
        <v>23</v>
      </c>
      <c r="E113" s="122"/>
      <c r="F113" s="27"/>
      <c r="G113" s="27"/>
      <c r="H113" s="28"/>
      <c r="I113" s="29"/>
      <c r="J113" s="69">
        <f>IF(F113="X",40,IF(G113="X",30,IF(H113="X",20,IF(I113="X",10,0))))</f>
        <v>0</v>
      </c>
      <c r="K113" s="148"/>
      <c r="L113" s="143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</row>
    <row r="114" spans="1:75" s="26" customFormat="1" ht="21.75" customHeight="1" thickTop="1" thickBot="1" x14ac:dyDescent="0.25">
      <c r="A114" s="19"/>
      <c r="B114" s="129"/>
      <c r="C114" s="131"/>
      <c r="D114" s="112" t="s">
        <v>24</v>
      </c>
      <c r="E114" s="113"/>
      <c r="F114" s="31">
        <v>40</v>
      </c>
      <c r="G114" s="31">
        <v>30</v>
      </c>
      <c r="H114" s="31">
        <v>20</v>
      </c>
      <c r="I114" s="31">
        <v>10</v>
      </c>
      <c r="J114" s="38"/>
      <c r="K114" s="148"/>
      <c r="L114" s="143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</row>
    <row r="115" spans="1:75" s="26" customFormat="1" ht="60.75" customHeight="1" thickTop="1" thickBot="1" x14ac:dyDescent="0.25">
      <c r="A115" s="60" t="s">
        <v>238</v>
      </c>
      <c r="B115" s="129"/>
      <c r="C115" s="131"/>
      <c r="D115" s="39" t="s">
        <v>239</v>
      </c>
      <c r="E115" s="84" t="s">
        <v>240</v>
      </c>
      <c r="F115" s="37" t="s">
        <v>241</v>
      </c>
      <c r="G115" s="37" t="s">
        <v>242</v>
      </c>
      <c r="H115" s="37" t="s">
        <v>243</v>
      </c>
      <c r="I115" s="37" t="s">
        <v>244</v>
      </c>
      <c r="J115" s="38"/>
      <c r="K115" s="148"/>
      <c r="L115" s="143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</row>
    <row r="116" spans="1:75" s="26" customFormat="1" ht="33" customHeight="1" thickTop="1" thickBot="1" x14ac:dyDescent="0.25">
      <c r="A116" s="19"/>
      <c r="B116" s="129"/>
      <c r="C116" s="131"/>
      <c r="D116" s="120" t="s">
        <v>23</v>
      </c>
      <c r="E116" s="122"/>
      <c r="F116" s="27"/>
      <c r="G116" s="27"/>
      <c r="H116" s="28"/>
      <c r="I116" s="29"/>
      <c r="J116" s="69">
        <f>IF(F116="X",25,IF(G116="X",19,IF(H116="X",12,IF(I116="X",6,0))))</f>
        <v>0</v>
      </c>
      <c r="K116" s="148"/>
      <c r="L116" s="143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</row>
    <row r="117" spans="1:75" s="26" customFormat="1" ht="21.75" customHeight="1" thickTop="1" thickBot="1" x14ac:dyDescent="0.25">
      <c r="A117" s="19"/>
      <c r="B117" s="129"/>
      <c r="C117" s="131"/>
      <c r="D117" s="112" t="s">
        <v>24</v>
      </c>
      <c r="E117" s="113"/>
      <c r="F117" s="31">
        <v>25</v>
      </c>
      <c r="G117" s="31">
        <v>19</v>
      </c>
      <c r="H117" s="31">
        <v>12</v>
      </c>
      <c r="I117" s="31">
        <v>6</v>
      </c>
      <c r="J117" s="38"/>
      <c r="K117" s="148"/>
      <c r="L117" s="143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</row>
    <row r="118" spans="1:75" s="26" customFormat="1" ht="54" customHeight="1" thickTop="1" thickBot="1" x14ac:dyDescent="0.25">
      <c r="A118" s="60"/>
      <c r="B118" s="129"/>
      <c r="C118" s="131"/>
      <c r="D118" s="39" t="s">
        <v>245</v>
      </c>
      <c r="E118" s="85" t="s">
        <v>246</v>
      </c>
      <c r="F118" s="37" t="s">
        <v>247</v>
      </c>
      <c r="G118" s="37" t="s">
        <v>248</v>
      </c>
      <c r="H118" s="37" t="s">
        <v>249</v>
      </c>
      <c r="I118" s="37" t="s">
        <v>250</v>
      </c>
      <c r="J118" s="38"/>
      <c r="K118" s="148"/>
      <c r="L118" s="143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</row>
    <row r="119" spans="1:75" s="26" customFormat="1" ht="33" customHeight="1" thickTop="1" thickBot="1" x14ac:dyDescent="0.25">
      <c r="A119" s="19"/>
      <c r="B119" s="129"/>
      <c r="C119" s="131"/>
      <c r="D119" s="120" t="s">
        <v>23</v>
      </c>
      <c r="E119" s="122"/>
      <c r="F119" s="27"/>
      <c r="G119" s="27"/>
      <c r="H119" s="28"/>
      <c r="I119" s="29"/>
      <c r="J119" s="69">
        <f>IF(F119="X",25,IF(G119="X",19,IF(H119="X",12,IF(I119="X",6,0))))</f>
        <v>0</v>
      </c>
      <c r="K119" s="148"/>
      <c r="L119" s="143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</row>
    <row r="120" spans="1:75" s="26" customFormat="1" ht="21.75" customHeight="1" thickTop="1" thickBot="1" x14ac:dyDescent="0.25">
      <c r="A120" s="19"/>
      <c r="B120" s="129"/>
      <c r="C120" s="131"/>
      <c r="D120" s="112" t="s">
        <v>24</v>
      </c>
      <c r="E120" s="113"/>
      <c r="F120" s="31">
        <v>25</v>
      </c>
      <c r="G120" s="31">
        <v>19</v>
      </c>
      <c r="H120" s="31">
        <v>12</v>
      </c>
      <c r="I120" s="31">
        <v>6</v>
      </c>
      <c r="J120" s="38"/>
      <c r="K120" s="148"/>
      <c r="L120" s="143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</row>
    <row r="121" spans="1:75" s="26" customFormat="1" ht="60.75" customHeight="1" thickTop="1" thickBot="1" x14ac:dyDescent="0.25">
      <c r="A121" s="60" t="s">
        <v>238</v>
      </c>
      <c r="B121" s="129"/>
      <c r="C121" s="131"/>
      <c r="D121" s="39" t="s">
        <v>251</v>
      </c>
      <c r="E121" s="84" t="s">
        <v>252</v>
      </c>
      <c r="F121" s="37" t="s">
        <v>253</v>
      </c>
      <c r="G121" s="37" t="s">
        <v>254</v>
      </c>
      <c r="H121" s="37" t="s">
        <v>255</v>
      </c>
      <c r="I121" s="37" t="s">
        <v>256</v>
      </c>
      <c r="J121" s="38"/>
      <c r="K121" s="148"/>
      <c r="L121" s="143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</row>
    <row r="122" spans="1:75" s="26" customFormat="1" ht="33" customHeight="1" thickTop="1" thickBot="1" x14ac:dyDescent="0.25">
      <c r="A122" s="19"/>
      <c r="B122" s="129"/>
      <c r="C122" s="131"/>
      <c r="D122" s="120" t="s">
        <v>23</v>
      </c>
      <c r="E122" s="122"/>
      <c r="F122" s="27"/>
      <c r="G122" s="27"/>
      <c r="H122" s="28"/>
      <c r="I122" s="29"/>
      <c r="J122" s="69">
        <f>IF(F122="X",10,IF(G122="X",8,IF(H122="X",6,IF(I122="X",3,0))))</f>
        <v>0</v>
      </c>
      <c r="K122" s="148"/>
      <c r="L122" s="143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</row>
    <row r="123" spans="1:75" s="26" customFormat="1" ht="21.75" customHeight="1" thickTop="1" thickBot="1" x14ac:dyDescent="0.25">
      <c r="A123" s="19"/>
      <c r="B123" s="129"/>
      <c r="C123" s="131"/>
      <c r="D123" s="112" t="s">
        <v>24</v>
      </c>
      <c r="E123" s="113"/>
      <c r="F123" s="31">
        <v>10</v>
      </c>
      <c r="G123" s="31">
        <v>8</v>
      </c>
      <c r="H123" s="31">
        <v>5</v>
      </c>
      <c r="I123" s="31">
        <v>3</v>
      </c>
      <c r="J123" s="34"/>
      <c r="K123" s="148"/>
      <c r="L123" s="143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</row>
    <row r="124" spans="1:75" s="48" customFormat="1" ht="21.75" customHeight="1" thickTop="1" thickBot="1" x14ac:dyDescent="0.25">
      <c r="A124" s="86"/>
      <c r="B124" s="129"/>
      <c r="C124" s="131"/>
      <c r="D124" s="45"/>
      <c r="E124" s="45"/>
      <c r="F124" s="46">
        <v>100</v>
      </c>
      <c r="G124" s="46">
        <v>76</v>
      </c>
      <c r="H124" s="46">
        <v>49</v>
      </c>
      <c r="I124" s="46">
        <v>25</v>
      </c>
      <c r="J124" s="47"/>
      <c r="K124" s="148"/>
      <c r="L124" s="143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</row>
    <row r="125" spans="1:75" s="26" customFormat="1" ht="13.5" thickTop="1" x14ac:dyDescent="0.2">
      <c r="A125" s="87"/>
      <c r="B125" s="87"/>
      <c r="C125" s="87"/>
      <c r="D125" s="88"/>
      <c r="E125" s="89"/>
      <c r="F125" s="87"/>
      <c r="G125" s="90"/>
      <c r="H125" s="90"/>
      <c r="I125" s="90"/>
      <c r="J125" s="91"/>
      <c r="K125" s="92"/>
      <c r="L125" s="92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</row>
    <row r="126" spans="1:75" ht="12.75" x14ac:dyDescent="0.2">
      <c r="I126" s="9"/>
      <c r="J126" s="93"/>
      <c r="K126" s="94"/>
      <c r="L126" s="94"/>
    </row>
    <row r="127" spans="1:75" ht="12.75" x14ac:dyDescent="0.2">
      <c r="I127" s="9"/>
      <c r="J127" s="93"/>
      <c r="K127" s="94"/>
      <c r="L127" s="94"/>
    </row>
    <row r="128" spans="1:75" ht="12.75" x14ac:dyDescent="0.2">
      <c r="I128" s="9"/>
      <c r="J128" s="93"/>
      <c r="K128" s="94"/>
      <c r="L128" s="94"/>
    </row>
    <row r="129" spans="9:12" ht="12.75" x14ac:dyDescent="0.2">
      <c r="I129" s="9"/>
      <c r="J129" s="93"/>
      <c r="K129" s="94"/>
      <c r="L129" s="94"/>
    </row>
    <row r="130" spans="9:12" ht="12.75" x14ac:dyDescent="0.2">
      <c r="I130" s="9"/>
      <c r="J130" s="93"/>
      <c r="K130" s="94"/>
      <c r="L130" s="94"/>
    </row>
    <row r="131" spans="9:12" ht="12.75" x14ac:dyDescent="0.2">
      <c r="I131" s="9"/>
      <c r="J131" s="93"/>
      <c r="K131" s="94"/>
      <c r="L131" s="94"/>
    </row>
    <row r="132" spans="9:12" ht="12.75" x14ac:dyDescent="0.2">
      <c r="I132" s="9"/>
      <c r="J132" s="93"/>
      <c r="K132" s="94"/>
      <c r="L132" s="94"/>
    </row>
    <row r="133" spans="9:12" ht="12.75" x14ac:dyDescent="0.2">
      <c r="I133" s="9"/>
      <c r="J133" s="93"/>
      <c r="K133" s="94"/>
      <c r="L133" s="94"/>
    </row>
    <row r="134" spans="9:12" ht="12.75" x14ac:dyDescent="0.2">
      <c r="I134" s="9"/>
      <c r="J134" s="93"/>
      <c r="K134" s="94"/>
      <c r="L134" s="94"/>
    </row>
    <row r="135" spans="9:12" ht="12.75" x14ac:dyDescent="0.2">
      <c r="I135" s="9"/>
      <c r="J135" s="93"/>
      <c r="K135" s="94"/>
      <c r="L135" s="94"/>
    </row>
    <row r="136" spans="9:12" ht="12.75" x14ac:dyDescent="0.2">
      <c r="I136" s="9"/>
      <c r="J136" s="93"/>
      <c r="K136" s="94"/>
      <c r="L136" s="94"/>
    </row>
    <row r="137" spans="9:12" ht="12.75" x14ac:dyDescent="0.2">
      <c r="I137" s="9"/>
      <c r="J137" s="93"/>
      <c r="K137" s="94"/>
      <c r="L137" s="94"/>
    </row>
    <row r="138" spans="9:12" ht="12.75" x14ac:dyDescent="0.2">
      <c r="I138" s="9"/>
      <c r="J138" s="93"/>
      <c r="K138" s="94"/>
      <c r="L138" s="94"/>
    </row>
    <row r="139" spans="9:12" ht="12.75" x14ac:dyDescent="0.2">
      <c r="I139" s="9"/>
      <c r="J139" s="93"/>
      <c r="K139" s="94"/>
      <c r="L139" s="94"/>
    </row>
    <row r="140" spans="9:12" ht="12.75" x14ac:dyDescent="0.2">
      <c r="I140" s="9"/>
      <c r="J140" s="93"/>
      <c r="K140" s="94"/>
      <c r="L140" s="94"/>
    </row>
    <row r="141" spans="9:12" ht="12.75" x14ac:dyDescent="0.2">
      <c r="I141" s="9"/>
      <c r="J141" s="93"/>
      <c r="K141" s="94"/>
      <c r="L141" s="94"/>
    </row>
    <row r="142" spans="9:12" ht="12.75" x14ac:dyDescent="0.2">
      <c r="I142" s="9"/>
      <c r="J142" s="93"/>
      <c r="K142" s="94"/>
      <c r="L142" s="94"/>
    </row>
    <row r="143" spans="9:12" ht="12.75" x14ac:dyDescent="0.2">
      <c r="I143" s="9"/>
      <c r="J143" s="93"/>
      <c r="K143" s="94"/>
      <c r="L143" s="94"/>
    </row>
    <row r="144" spans="9:12" ht="12.75" x14ac:dyDescent="0.2">
      <c r="I144" s="9"/>
      <c r="J144" s="93"/>
      <c r="K144" s="94"/>
      <c r="L144" s="94"/>
    </row>
    <row r="145" spans="9:12" ht="12.75" x14ac:dyDescent="0.2">
      <c r="I145" s="9"/>
      <c r="J145" s="93"/>
      <c r="K145" s="94"/>
      <c r="L145" s="94"/>
    </row>
    <row r="146" spans="9:12" ht="12.75" x14ac:dyDescent="0.2">
      <c r="I146" s="9"/>
      <c r="J146" s="93"/>
      <c r="K146" s="94"/>
      <c r="L146" s="94"/>
    </row>
    <row r="147" spans="9:12" ht="12.75" x14ac:dyDescent="0.2">
      <c r="I147" s="9"/>
      <c r="J147" s="93"/>
      <c r="K147" s="94"/>
      <c r="L147" s="94"/>
    </row>
    <row r="148" spans="9:12" ht="12.75" x14ac:dyDescent="0.2">
      <c r="I148" s="9"/>
      <c r="J148" s="93"/>
      <c r="K148" s="94"/>
      <c r="L148" s="94"/>
    </row>
    <row r="149" spans="9:12" ht="12.75" x14ac:dyDescent="0.2">
      <c r="I149" s="9"/>
      <c r="J149" s="93"/>
      <c r="K149" s="94"/>
      <c r="L149" s="94"/>
    </row>
    <row r="150" spans="9:12" ht="12.75" x14ac:dyDescent="0.2">
      <c r="I150" s="9"/>
      <c r="J150" s="93"/>
      <c r="K150" s="94"/>
      <c r="L150" s="94"/>
    </row>
    <row r="151" spans="9:12" ht="12.75" x14ac:dyDescent="0.2">
      <c r="I151" s="9"/>
      <c r="J151" s="93"/>
      <c r="K151" s="94"/>
      <c r="L151" s="94"/>
    </row>
    <row r="152" spans="9:12" ht="12.75" x14ac:dyDescent="0.2">
      <c r="I152" s="9"/>
      <c r="J152" s="93"/>
      <c r="K152" s="94"/>
      <c r="L152" s="94"/>
    </row>
    <row r="153" spans="9:12" ht="12.75" x14ac:dyDescent="0.2">
      <c r="I153" s="9"/>
      <c r="J153" s="93"/>
      <c r="K153" s="94"/>
      <c r="L153" s="94"/>
    </row>
    <row r="154" spans="9:12" ht="12.75" x14ac:dyDescent="0.2">
      <c r="I154" s="9"/>
      <c r="J154" s="93"/>
      <c r="K154" s="94"/>
      <c r="L154" s="94"/>
    </row>
    <row r="155" spans="9:12" ht="12.75" x14ac:dyDescent="0.2">
      <c r="I155" s="9"/>
      <c r="J155" s="93"/>
      <c r="K155" s="94"/>
      <c r="L155" s="94"/>
    </row>
    <row r="156" spans="9:12" ht="12.75" x14ac:dyDescent="0.2">
      <c r="I156" s="9"/>
      <c r="J156" s="93"/>
      <c r="K156" s="94"/>
      <c r="L156" s="94"/>
    </row>
    <row r="157" spans="9:12" ht="12.75" x14ac:dyDescent="0.2">
      <c r="I157" s="9"/>
      <c r="J157" s="93"/>
      <c r="K157" s="94"/>
      <c r="L157" s="94"/>
    </row>
    <row r="158" spans="9:12" ht="12.75" x14ac:dyDescent="0.2">
      <c r="I158" s="9"/>
      <c r="J158" s="93"/>
      <c r="K158" s="94"/>
      <c r="L158" s="94"/>
    </row>
    <row r="159" spans="9:12" ht="12.75" x14ac:dyDescent="0.2">
      <c r="I159" s="9"/>
      <c r="J159" s="93"/>
      <c r="K159" s="94"/>
      <c r="L159" s="94"/>
    </row>
    <row r="160" spans="9:12" ht="12.75" x14ac:dyDescent="0.2">
      <c r="I160" s="9"/>
      <c r="J160" s="93"/>
      <c r="K160" s="94"/>
      <c r="L160" s="94"/>
    </row>
    <row r="161" spans="9:12" ht="12.75" x14ac:dyDescent="0.2">
      <c r="I161" s="9"/>
      <c r="J161" s="93"/>
      <c r="K161" s="94"/>
      <c r="L161" s="94"/>
    </row>
    <row r="162" spans="9:12" ht="12.75" x14ac:dyDescent="0.2">
      <c r="I162" s="9"/>
      <c r="J162" s="93"/>
      <c r="K162" s="94"/>
      <c r="L162" s="94"/>
    </row>
    <row r="163" spans="9:12" ht="12.75" x14ac:dyDescent="0.2">
      <c r="I163" s="9"/>
      <c r="J163" s="93"/>
      <c r="K163" s="94"/>
      <c r="L163" s="94"/>
    </row>
    <row r="164" spans="9:12" ht="12.75" x14ac:dyDescent="0.2">
      <c r="I164" s="9"/>
      <c r="J164" s="93"/>
      <c r="K164" s="94"/>
      <c r="L164" s="94"/>
    </row>
    <row r="165" spans="9:12" ht="12.75" x14ac:dyDescent="0.2">
      <c r="I165" s="9"/>
      <c r="J165" s="93"/>
      <c r="K165" s="94"/>
      <c r="L165" s="94"/>
    </row>
    <row r="166" spans="9:12" ht="12.75" x14ac:dyDescent="0.2">
      <c r="I166" s="9"/>
      <c r="J166" s="93"/>
      <c r="K166" s="94"/>
      <c r="L166" s="94"/>
    </row>
    <row r="167" spans="9:12" ht="12.75" x14ac:dyDescent="0.2">
      <c r="I167" s="9"/>
      <c r="J167" s="93"/>
      <c r="K167" s="94"/>
      <c r="L167" s="94"/>
    </row>
    <row r="168" spans="9:12" ht="12.75" x14ac:dyDescent="0.2">
      <c r="I168" s="9"/>
      <c r="J168" s="93"/>
      <c r="K168" s="94"/>
      <c r="L168" s="94"/>
    </row>
    <row r="169" spans="9:12" ht="12.75" x14ac:dyDescent="0.2">
      <c r="I169" s="9"/>
      <c r="J169" s="93"/>
      <c r="K169" s="94"/>
      <c r="L169" s="94"/>
    </row>
    <row r="170" spans="9:12" ht="12.75" x14ac:dyDescent="0.2">
      <c r="I170" s="9"/>
      <c r="J170" s="93"/>
      <c r="K170" s="94"/>
      <c r="L170" s="94"/>
    </row>
    <row r="171" spans="9:12" ht="12.75" x14ac:dyDescent="0.2">
      <c r="I171" s="9"/>
      <c r="J171" s="93"/>
      <c r="K171" s="94"/>
      <c r="L171" s="94"/>
    </row>
    <row r="172" spans="9:12" ht="12.75" x14ac:dyDescent="0.2">
      <c r="I172" s="9"/>
      <c r="J172" s="93"/>
      <c r="K172" s="94"/>
      <c r="L172" s="94"/>
    </row>
    <row r="173" spans="9:12" ht="12.75" x14ac:dyDescent="0.2">
      <c r="I173" s="9"/>
      <c r="J173" s="93"/>
      <c r="K173" s="94"/>
      <c r="L173" s="94"/>
    </row>
    <row r="174" spans="9:12" ht="12.75" x14ac:dyDescent="0.2">
      <c r="I174" s="9"/>
      <c r="J174" s="93"/>
      <c r="K174" s="94"/>
      <c r="L174" s="94"/>
    </row>
    <row r="175" spans="9:12" ht="12.75" x14ac:dyDescent="0.2">
      <c r="I175" s="9"/>
      <c r="J175" s="93"/>
      <c r="K175" s="94"/>
      <c r="L175" s="94"/>
    </row>
    <row r="176" spans="9:12" ht="12.75" x14ac:dyDescent="0.2">
      <c r="I176" s="9"/>
      <c r="J176" s="93"/>
      <c r="K176" s="94"/>
      <c r="L176" s="94"/>
    </row>
    <row r="177" spans="9:12" ht="12.75" x14ac:dyDescent="0.2">
      <c r="I177" s="9"/>
      <c r="J177" s="93"/>
      <c r="K177" s="94"/>
      <c r="L177" s="94"/>
    </row>
    <row r="178" spans="9:12" ht="12.75" x14ac:dyDescent="0.2">
      <c r="I178" s="9"/>
      <c r="J178" s="93"/>
      <c r="K178" s="94"/>
      <c r="L178" s="94"/>
    </row>
    <row r="179" spans="9:12" ht="12.75" x14ac:dyDescent="0.2">
      <c r="I179" s="9"/>
      <c r="J179" s="93"/>
      <c r="K179" s="94"/>
      <c r="L179" s="94"/>
    </row>
    <row r="180" spans="9:12" ht="12.75" x14ac:dyDescent="0.2">
      <c r="I180" s="9"/>
      <c r="J180" s="93"/>
      <c r="K180" s="94"/>
      <c r="L180" s="94"/>
    </row>
    <row r="181" spans="9:12" ht="12.75" x14ac:dyDescent="0.2">
      <c r="I181" s="9"/>
      <c r="J181" s="93"/>
      <c r="K181" s="94"/>
      <c r="L181" s="94"/>
    </row>
    <row r="182" spans="9:12" ht="12.75" x14ac:dyDescent="0.2">
      <c r="I182" s="9"/>
      <c r="J182" s="93"/>
      <c r="K182" s="94"/>
      <c r="L182" s="94"/>
    </row>
    <row r="183" spans="9:12" ht="12.75" x14ac:dyDescent="0.2">
      <c r="I183" s="9"/>
      <c r="J183" s="93"/>
      <c r="K183" s="94"/>
      <c r="L183" s="94"/>
    </row>
    <row r="184" spans="9:12" ht="12.75" x14ac:dyDescent="0.2">
      <c r="I184" s="9"/>
      <c r="J184" s="93"/>
      <c r="K184" s="94"/>
      <c r="L184" s="94"/>
    </row>
    <row r="185" spans="9:12" ht="12.75" x14ac:dyDescent="0.2">
      <c r="I185" s="9"/>
      <c r="J185" s="93"/>
      <c r="K185" s="94"/>
      <c r="L185" s="94"/>
    </row>
    <row r="186" spans="9:12" ht="12.75" x14ac:dyDescent="0.2">
      <c r="I186" s="9"/>
      <c r="J186" s="93"/>
      <c r="K186" s="94"/>
      <c r="L186" s="94"/>
    </row>
    <row r="187" spans="9:12" ht="12.75" x14ac:dyDescent="0.2">
      <c r="I187" s="9"/>
      <c r="J187" s="93"/>
      <c r="K187" s="94"/>
      <c r="L187" s="94"/>
    </row>
    <row r="188" spans="9:12" ht="12.75" x14ac:dyDescent="0.2">
      <c r="I188" s="9"/>
      <c r="J188" s="93"/>
      <c r="K188" s="94"/>
      <c r="L188" s="94"/>
    </row>
    <row r="189" spans="9:12" ht="12.75" x14ac:dyDescent="0.2">
      <c r="I189" s="9"/>
      <c r="J189" s="93"/>
      <c r="K189" s="94"/>
      <c r="L189" s="94"/>
    </row>
    <row r="190" spans="9:12" ht="12.75" x14ac:dyDescent="0.2">
      <c r="I190" s="9"/>
      <c r="J190" s="93"/>
      <c r="K190" s="94"/>
      <c r="L190" s="94"/>
    </row>
    <row r="191" spans="9:12" ht="12.75" x14ac:dyDescent="0.2">
      <c r="I191" s="9"/>
      <c r="J191" s="93"/>
      <c r="K191" s="94"/>
      <c r="L191" s="94"/>
    </row>
    <row r="192" spans="9:12" ht="12.75" x14ac:dyDescent="0.2">
      <c r="I192" s="9"/>
      <c r="J192" s="93"/>
      <c r="K192" s="94"/>
      <c r="L192" s="94"/>
    </row>
    <row r="193" spans="9:12" ht="12.75" x14ac:dyDescent="0.2">
      <c r="I193" s="9"/>
      <c r="J193" s="93"/>
      <c r="K193" s="94"/>
      <c r="L193" s="94"/>
    </row>
    <row r="194" spans="9:12" ht="12.75" x14ac:dyDescent="0.2">
      <c r="I194" s="9"/>
      <c r="J194" s="93"/>
      <c r="K194" s="94"/>
      <c r="L194" s="94"/>
    </row>
    <row r="195" spans="9:12" ht="12.75" x14ac:dyDescent="0.2">
      <c r="I195" s="9"/>
      <c r="J195" s="93"/>
      <c r="K195" s="94"/>
      <c r="L195" s="94"/>
    </row>
    <row r="196" spans="9:12" ht="12.75" x14ac:dyDescent="0.2">
      <c r="I196" s="9"/>
      <c r="J196" s="93"/>
      <c r="K196" s="94"/>
      <c r="L196" s="94"/>
    </row>
    <row r="197" spans="9:12" ht="12.75" x14ac:dyDescent="0.2">
      <c r="I197" s="9"/>
      <c r="J197" s="93"/>
      <c r="K197" s="94"/>
      <c r="L197" s="94"/>
    </row>
    <row r="198" spans="9:12" ht="12.75" x14ac:dyDescent="0.2">
      <c r="I198" s="9"/>
      <c r="J198" s="93"/>
      <c r="K198" s="94"/>
      <c r="L198" s="94"/>
    </row>
    <row r="199" spans="9:12" ht="12.75" x14ac:dyDescent="0.2">
      <c r="I199" s="9"/>
      <c r="J199" s="93"/>
      <c r="K199" s="94"/>
      <c r="L199" s="94"/>
    </row>
    <row r="200" spans="9:12" ht="12.75" x14ac:dyDescent="0.2">
      <c r="I200" s="9"/>
      <c r="J200" s="93"/>
      <c r="K200" s="94"/>
      <c r="L200" s="94"/>
    </row>
    <row r="201" spans="9:12" ht="12.75" x14ac:dyDescent="0.2">
      <c r="I201" s="9"/>
      <c r="J201" s="93"/>
      <c r="K201" s="94"/>
      <c r="L201" s="94"/>
    </row>
    <row r="202" spans="9:12" ht="12.75" x14ac:dyDescent="0.2">
      <c r="I202" s="9"/>
      <c r="J202" s="93"/>
      <c r="K202" s="94"/>
      <c r="L202" s="94"/>
    </row>
    <row r="203" spans="9:12" ht="12.75" x14ac:dyDescent="0.2">
      <c r="I203" s="9"/>
      <c r="J203" s="93"/>
      <c r="K203" s="94"/>
      <c r="L203" s="94"/>
    </row>
    <row r="204" spans="9:12" ht="12.75" x14ac:dyDescent="0.2">
      <c r="I204" s="9"/>
      <c r="J204" s="93"/>
      <c r="K204" s="94"/>
      <c r="L204" s="94"/>
    </row>
    <row r="205" spans="9:12" ht="12.75" x14ac:dyDescent="0.2">
      <c r="I205" s="9"/>
      <c r="J205" s="93"/>
      <c r="K205" s="94"/>
      <c r="L205" s="94"/>
    </row>
    <row r="206" spans="9:12" ht="12.75" x14ac:dyDescent="0.2">
      <c r="I206" s="9"/>
      <c r="J206" s="93"/>
      <c r="K206" s="94"/>
      <c r="L206" s="94"/>
    </row>
    <row r="207" spans="9:12" ht="12.75" x14ac:dyDescent="0.2">
      <c r="I207" s="9"/>
      <c r="J207" s="93"/>
      <c r="K207" s="94"/>
      <c r="L207" s="94"/>
    </row>
    <row r="208" spans="9:12" ht="12.75" x14ac:dyDescent="0.2">
      <c r="I208" s="9"/>
      <c r="J208" s="93"/>
      <c r="K208" s="94"/>
      <c r="L208" s="94"/>
    </row>
    <row r="209" spans="9:12" ht="12.75" x14ac:dyDescent="0.2">
      <c r="I209" s="9"/>
      <c r="J209" s="93"/>
      <c r="K209" s="94"/>
      <c r="L209" s="94"/>
    </row>
    <row r="210" spans="9:12" ht="12.75" x14ac:dyDescent="0.2">
      <c r="I210" s="9"/>
      <c r="J210" s="93"/>
      <c r="K210" s="94"/>
      <c r="L210" s="94"/>
    </row>
    <row r="211" spans="9:12" ht="12.75" x14ac:dyDescent="0.2">
      <c r="I211" s="9"/>
      <c r="J211" s="93"/>
      <c r="K211" s="94"/>
      <c r="L211" s="94"/>
    </row>
    <row r="212" spans="9:12" ht="12.75" x14ac:dyDescent="0.2">
      <c r="I212" s="9"/>
      <c r="J212" s="93"/>
      <c r="K212" s="94"/>
      <c r="L212" s="94"/>
    </row>
    <row r="213" spans="9:12" ht="12.75" x14ac:dyDescent="0.2">
      <c r="I213" s="9"/>
      <c r="J213" s="93"/>
      <c r="K213" s="94"/>
      <c r="L213" s="94"/>
    </row>
    <row r="214" spans="9:12" ht="12.75" x14ac:dyDescent="0.2">
      <c r="I214" s="9"/>
      <c r="J214" s="93"/>
      <c r="K214" s="94"/>
      <c r="L214" s="94"/>
    </row>
    <row r="215" spans="9:12" ht="12.75" x14ac:dyDescent="0.2">
      <c r="I215" s="9"/>
      <c r="J215" s="93"/>
      <c r="K215" s="94"/>
      <c r="L215" s="94"/>
    </row>
    <row r="216" spans="9:12" ht="12.75" x14ac:dyDescent="0.2">
      <c r="I216" s="9"/>
      <c r="J216" s="93"/>
      <c r="K216" s="94"/>
      <c r="L216" s="94"/>
    </row>
    <row r="217" spans="9:12" ht="12.75" x14ac:dyDescent="0.2">
      <c r="I217" s="9"/>
      <c r="J217" s="93"/>
      <c r="K217" s="94"/>
      <c r="L217" s="94"/>
    </row>
    <row r="218" spans="9:12" ht="12.75" x14ac:dyDescent="0.2">
      <c r="I218" s="9"/>
      <c r="J218" s="93"/>
      <c r="K218" s="94"/>
      <c r="L218" s="94"/>
    </row>
    <row r="219" spans="9:12" ht="12.75" x14ac:dyDescent="0.2">
      <c r="I219" s="9"/>
      <c r="J219" s="93"/>
      <c r="K219" s="94"/>
      <c r="L219" s="94"/>
    </row>
    <row r="220" spans="9:12" ht="12.75" x14ac:dyDescent="0.2">
      <c r="I220" s="9"/>
      <c r="J220" s="93"/>
      <c r="K220" s="94"/>
      <c r="L220" s="94"/>
    </row>
    <row r="221" spans="9:12" ht="12.75" x14ac:dyDescent="0.2">
      <c r="I221" s="9"/>
      <c r="J221" s="93"/>
      <c r="K221" s="94"/>
      <c r="L221" s="94"/>
    </row>
    <row r="222" spans="9:12" ht="12.75" x14ac:dyDescent="0.2">
      <c r="I222" s="9"/>
      <c r="J222" s="93"/>
      <c r="K222" s="94"/>
      <c r="L222" s="94"/>
    </row>
    <row r="223" spans="9:12" ht="12.75" x14ac:dyDescent="0.2">
      <c r="I223" s="9"/>
      <c r="J223" s="93"/>
      <c r="K223" s="94"/>
      <c r="L223" s="94"/>
    </row>
    <row r="224" spans="9:12" ht="12.75" x14ac:dyDescent="0.2">
      <c r="I224" s="9"/>
      <c r="J224" s="93"/>
      <c r="K224" s="94"/>
      <c r="L224" s="94"/>
    </row>
    <row r="225" spans="9:12" ht="12.75" x14ac:dyDescent="0.2">
      <c r="I225" s="9"/>
      <c r="J225" s="93"/>
      <c r="K225" s="94"/>
      <c r="L225" s="94"/>
    </row>
    <row r="226" spans="9:12" ht="12.75" x14ac:dyDescent="0.2">
      <c r="I226" s="9"/>
      <c r="J226" s="93"/>
      <c r="K226" s="94"/>
      <c r="L226" s="94"/>
    </row>
    <row r="227" spans="9:12" ht="12.75" x14ac:dyDescent="0.2">
      <c r="I227" s="9"/>
      <c r="J227" s="93"/>
      <c r="K227" s="94"/>
      <c r="L227" s="94"/>
    </row>
    <row r="228" spans="9:12" ht="12.75" x14ac:dyDescent="0.2">
      <c r="I228" s="9"/>
      <c r="J228" s="93"/>
      <c r="K228" s="94"/>
      <c r="L228" s="94"/>
    </row>
    <row r="229" spans="9:12" ht="12.75" x14ac:dyDescent="0.2">
      <c r="I229" s="9"/>
      <c r="J229" s="93"/>
      <c r="K229" s="94"/>
      <c r="L229" s="94"/>
    </row>
    <row r="230" spans="9:12" ht="12.75" x14ac:dyDescent="0.2">
      <c r="I230" s="9"/>
      <c r="J230" s="93"/>
      <c r="K230" s="94"/>
      <c r="L230" s="94"/>
    </row>
    <row r="231" spans="9:12" ht="12.75" x14ac:dyDescent="0.2">
      <c r="I231" s="9"/>
      <c r="J231" s="93"/>
      <c r="K231" s="94"/>
      <c r="L231" s="94"/>
    </row>
    <row r="232" spans="9:12" ht="12.75" x14ac:dyDescent="0.2">
      <c r="I232" s="9"/>
      <c r="J232" s="93"/>
      <c r="K232" s="94"/>
      <c r="L232" s="94"/>
    </row>
    <row r="233" spans="9:12" ht="12.75" x14ac:dyDescent="0.2">
      <c r="I233" s="9"/>
      <c r="J233" s="93"/>
      <c r="K233" s="94"/>
      <c r="L233" s="94"/>
    </row>
    <row r="234" spans="9:12" ht="12.75" x14ac:dyDescent="0.2">
      <c r="I234" s="9"/>
      <c r="J234" s="93"/>
      <c r="K234" s="94"/>
      <c r="L234" s="94"/>
    </row>
    <row r="235" spans="9:12" ht="12.75" x14ac:dyDescent="0.2">
      <c r="I235" s="9"/>
      <c r="J235" s="93"/>
      <c r="K235" s="94"/>
      <c r="L235" s="94"/>
    </row>
    <row r="236" spans="9:12" ht="12.75" x14ac:dyDescent="0.2">
      <c r="I236" s="9"/>
      <c r="J236" s="93"/>
      <c r="K236" s="94"/>
      <c r="L236" s="94"/>
    </row>
    <row r="237" spans="9:12" ht="12.75" x14ac:dyDescent="0.2">
      <c r="I237" s="9"/>
      <c r="J237" s="93"/>
      <c r="K237" s="94"/>
      <c r="L237" s="94"/>
    </row>
    <row r="238" spans="9:12" ht="12.75" x14ac:dyDescent="0.2">
      <c r="I238" s="9"/>
      <c r="J238" s="93"/>
      <c r="K238" s="94"/>
      <c r="L238" s="94"/>
    </row>
    <row r="239" spans="9:12" ht="12.75" x14ac:dyDescent="0.2">
      <c r="I239" s="9"/>
      <c r="J239" s="93"/>
      <c r="K239" s="94"/>
      <c r="L239" s="94"/>
    </row>
    <row r="240" spans="9:12" ht="12.75" x14ac:dyDescent="0.2">
      <c r="I240" s="9"/>
      <c r="J240" s="93"/>
      <c r="K240" s="94"/>
      <c r="L240" s="94"/>
    </row>
    <row r="241" spans="9:12" ht="12.75" x14ac:dyDescent="0.2">
      <c r="I241" s="9"/>
      <c r="J241" s="93"/>
      <c r="K241" s="94"/>
      <c r="L241" s="94"/>
    </row>
    <row r="242" spans="9:12" ht="12.75" x14ac:dyDescent="0.2">
      <c r="I242" s="9"/>
      <c r="J242" s="93"/>
      <c r="K242" s="94"/>
      <c r="L242" s="94"/>
    </row>
    <row r="243" spans="9:12" ht="12.75" x14ac:dyDescent="0.2">
      <c r="I243" s="9"/>
      <c r="J243" s="93"/>
      <c r="K243" s="94"/>
      <c r="L243" s="94"/>
    </row>
    <row r="244" spans="9:12" ht="12.75" x14ac:dyDescent="0.2">
      <c r="I244" s="9"/>
      <c r="J244" s="93"/>
      <c r="K244" s="94"/>
      <c r="L244" s="94"/>
    </row>
    <row r="245" spans="9:12" ht="12.75" x14ac:dyDescent="0.2">
      <c r="I245" s="9"/>
      <c r="J245" s="93"/>
      <c r="K245" s="94"/>
      <c r="L245" s="94"/>
    </row>
    <row r="246" spans="9:12" ht="12.75" x14ac:dyDescent="0.2">
      <c r="I246" s="9"/>
      <c r="J246" s="93"/>
      <c r="K246" s="94"/>
      <c r="L246" s="94"/>
    </row>
    <row r="247" spans="9:12" ht="12.75" x14ac:dyDescent="0.2">
      <c r="I247" s="9"/>
      <c r="J247" s="93"/>
      <c r="K247" s="94"/>
      <c r="L247" s="94"/>
    </row>
    <row r="248" spans="9:12" ht="12.75" x14ac:dyDescent="0.2">
      <c r="I248" s="9"/>
      <c r="J248" s="93"/>
      <c r="K248" s="94"/>
      <c r="L248" s="94"/>
    </row>
    <row r="249" spans="9:12" ht="12.75" x14ac:dyDescent="0.2">
      <c r="I249" s="9"/>
      <c r="J249" s="93"/>
      <c r="K249" s="94"/>
      <c r="L249" s="94"/>
    </row>
    <row r="250" spans="9:12" ht="12.75" x14ac:dyDescent="0.2">
      <c r="I250" s="9"/>
      <c r="J250" s="93"/>
      <c r="K250" s="94"/>
      <c r="L250" s="94"/>
    </row>
    <row r="251" spans="9:12" ht="12.75" x14ac:dyDescent="0.2">
      <c r="I251" s="9"/>
      <c r="J251" s="93"/>
      <c r="K251" s="94"/>
      <c r="L251" s="94"/>
    </row>
    <row r="252" spans="9:12" ht="12.75" x14ac:dyDescent="0.2">
      <c r="I252" s="9"/>
      <c r="J252" s="93"/>
      <c r="K252" s="94"/>
      <c r="L252" s="94"/>
    </row>
    <row r="253" spans="9:12" ht="12.75" x14ac:dyDescent="0.2">
      <c r="I253" s="9"/>
      <c r="J253" s="93"/>
      <c r="K253" s="94"/>
      <c r="L253" s="94"/>
    </row>
    <row r="254" spans="9:12" ht="12.75" x14ac:dyDescent="0.2">
      <c r="I254" s="9"/>
      <c r="J254" s="93"/>
      <c r="K254" s="94"/>
      <c r="L254" s="94"/>
    </row>
    <row r="255" spans="9:12" ht="12.75" x14ac:dyDescent="0.2">
      <c r="I255" s="9"/>
      <c r="J255" s="93"/>
      <c r="K255" s="94"/>
      <c r="L255" s="94"/>
    </row>
    <row r="256" spans="9:12" ht="12.75" x14ac:dyDescent="0.2">
      <c r="I256" s="9"/>
      <c r="J256" s="93"/>
      <c r="K256" s="94"/>
      <c r="L256" s="94"/>
    </row>
    <row r="257" spans="9:12" ht="12.75" x14ac:dyDescent="0.2">
      <c r="I257" s="9"/>
      <c r="J257" s="93"/>
      <c r="K257" s="94"/>
      <c r="L257" s="94"/>
    </row>
    <row r="258" spans="9:12" ht="12.75" x14ac:dyDescent="0.2">
      <c r="I258" s="9"/>
      <c r="J258" s="93"/>
      <c r="K258" s="94"/>
      <c r="L258" s="94"/>
    </row>
    <row r="259" spans="9:12" ht="12.75" x14ac:dyDescent="0.2">
      <c r="I259" s="9"/>
      <c r="J259" s="93"/>
      <c r="K259" s="94"/>
      <c r="L259" s="94"/>
    </row>
    <row r="260" spans="9:12" ht="12.75" x14ac:dyDescent="0.2">
      <c r="I260" s="9"/>
      <c r="J260" s="93"/>
      <c r="K260" s="94"/>
      <c r="L260" s="94"/>
    </row>
    <row r="261" spans="9:12" ht="12.75" x14ac:dyDescent="0.2">
      <c r="I261" s="9"/>
      <c r="J261" s="93"/>
      <c r="K261" s="94"/>
      <c r="L261" s="94"/>
    </row>
    <row r="262" spans="9:12" ht="12.75" x14ac:dyDescent="0.2">
      <c r="I262" s="9"/>
      <c r="J262" s="93"/>
      <c r="K262" s="94"/>
      <c r="L262" s="94"/>
    </row>
    <row r="263" spans="9:12" ht="12.75" x14ac:dyDescent="0.2">
      <c r="I263" s="9"/>
      <c r="J263" s="93"/>
      <c r="K263" s="94"/>
      <c r="L263" s="94"/>
    </row>
    <row r="264" spans="9:12" ht="12.75" x14ac:dyDescent="0.2">
      <c r="I264" s="9"/>
      <c r="J264" s="93"/>
      <c r="K264" s="94"/>
      <c r="L264" s="94"/>
    </row>
    <row r="265" spans="9:12" ht="12.75" x14ac:dyDescent="0.2">
      <c r="I265" s="9"/>
      <c r="J265" s="93"/>
      <c r="K265" s="94"/>
      <c r="L265" s="94"/>
    </row>
    <row r="266" spans="9:12" ht="12.75" x14ac:dyDescent="0.2">
      <c r="I266" s="9"/>
      <c r="J266" s="93"/>
      <c r="K266" s="94"/>
      <c r="L266" s="94"/>
    </row>
    <row r="267" spans="9:12" ht="12.75" x14ac:dyDescent="0.2">
      <c r="I267" s="9"/>
      <c r="J267" s="93"/>
      <c r="K267" s="94"/>
      <c r="L267" s="94"/>
    </row>
    <row r="268" spans="9:12" ht="12.75" x14ac:dyDescent="0.2">
      <c r="I268" s="9"/>
      <c r="J268" s="93"/>
      <c r="K268" s="94"/>
      <c r="L268" s="94"/>
    </row>
    <row r="269" spans="9:12" ht="12.75" x14ac:dyDescent="0.2">
      <c r="I269" s="9"/>
      <c r="J269" s="93"/>
      <c r="K269" s="94"/>
      <c r="L269" s="94"/>
    </row>
    <row r="270" spans="9:12" ht="12.75" x14ac:dyDescent="0.2">
      <c r="I270" s="9"/>
      <c r="J270" s="93"/>
      <c r="K270" s="94"/>
      <c r="L270" s="94"/>
    </row>
    <row r="271" spans="9:12" ht="12.75" x14ac:dyDescent="0.2">
      <c r="I271" s="9"/>
      <c r="J271" s="93"/>
      <c r="K271" s="94"/>
      <c r="L271" s="94"/>
    </row>
    <row r="272" spans="9:12" ht="12.75" x14ac:dyDescent="0.2">
      <c r="I272" s="9"/>
      <c r="J272" s="93"/>
      <c r="K272" s="94"/>
      <c r="L272" s="94"/>
    </row>
    <row r="273" spans="9:12" ht="12.75" x14ac:dyDescent="0.2">
      <c r="I273" s="9"/>
      <c r="J273" s="93"/>
      <c r="K273" s="94"/>
      <c r="L273" s="94"/>
    </row>
    <row r="274" spans="9:12" ht="12.75" x14ac:dyDescent="0.2">
      <c r="I274" s="9"/>
      <c r="J274" s="93"/>
      <c r="K274" s="94"/>
      <c r="L274" s="94"/>
    </row>
    <row r="275" spans="9:12" ht="12.75" x14ac:dyDescent="0.2">
      <c r="I275" s="9"/>
      <c r="J275" s="93"/>
      <c r="K275" s="94"/>
      <c r="L275" s="94"/>
    </row>
    <row r="276" spans="9:12" ht="12.75" x14ac:dyDescent="0.2">
      <c r="I276" s="9"/>
      <c r="J276" s="93"/>
      <c r="K276" s="94"/>
      <c r="L276" s="94"/>
    </row>
    <row r="277" spans="9:12" ht="12.75" x14ac:dyDescent="0.2">
      <c r="I277" s="9"/>
      <c r="J277" s="93"/>
      <c r="K277" s="94"/>
      <c r="L277" s="94"/>
    </row>
    <row r="278" spans="9:12" ht="12.75" x14ac:dyDescent="0.2">
      <c r="I278" s="9"/>
      <c r="J278" s="93"/>
      <c r="K278" s="94"/>
      <c r="L278" s="94"/>
    </row>
    <row r="279" spans="9:12" ht="12.75" x14ac:dyDescent="0.2">
      <c r="I279" s="9"/>
      <c r="J279" s="93"/>
      <c r="K279" s="94"/>
      <c r="L279" s="94"/>
    </row>
    <row r="280" spans="9:12" ht="12.75" x14ac:dyDescent="0.2">
      <c r="I280" s="9"/>
      <c r="J280" s="93"/>
      <c r="K280" s="94"/>
      <c r="L280" s="94"/>
    </row>
    <row r="281" spans="9:12" ht="12.75" x14ac:dyDescent="0.2">
      <c r="I281" s="9"/>
      <c r="J281" s="93"/>
      <c r="K281" s="94"/>
      <c r="L281" s="94"/>
    </row>
    <row r="282" spans="9:12" ht="12.75" x14ac:dyDescent="0.2">
      <c r="I282" s="9"/>
      <c r="J282" s="93"/>
      <c r="K282" s="94"/>
      <c r="L282" s="94"/>
    </row>
    <row r="283" spans="9:12" ht="12.75" x14ac:dyDescent="0.2">
      <c r="I283" s="9"/>
      <c r="J283" s="93"/>
      <c r="K283" s="94"/>
      <c r="L283" s="94"/>
    </row>
    <row r="284" spans="9:12" ht="12.75" x14ac:dyDescent="0.2">
      <c r="I284" s="9"/>
      <c r="J284" s="93"/>
      <c r="K284" s="94"/>
      <c r="L284" s="94"/>
    </row>
    <row r="285" spans="9:12" ht="12.75" x14ac:dyDescent="0.2">
      <c r="I285" s="9"/>
      <c r="J285" s="93"/>
      <c r="K285" s="94"/>
      <c r="L285" s="94"/>
    </row>
    <row r="286" spans="9:12" ht="12.75" x14ac:dyDescent="0.2">
      <c r="I286" s="9"/>
      <c r="J286" s="93"/>
      <c r="K286" s="94"/>
      <c r="L286" s="94"/>
    </row>
    <row r="287" spans="9:12" ht="12.75" x14ac:dyDescent="0.2">
      <c r="I287" s="9"/>
      <c r="J287" s="93"/>
      <c r="K287" s="94"/>
      <c r="L287" s="94"/>
    </row>
    <row r="288" spans="9:12" ht="12.75" x14ac:dyDescent="0.2">
      <c r="I288" s="9"/>
      <c r="J288" s="93"/>
      <c r="K288" s="94"/>
      <c r="L288" s="94"/>
    </row>
    <row r="289" spans="9:12" ht="12.75" x14ac:dyDescent="0.2">
      <c r="I289" s="9"/>
      <c r="J289" s="93"/>
      <c r="K289" s="94"/>
      <c r="L289" s="94"/>
    </row>
    <row r="290" spans="9:12" ht="12.75" x14ac:dyDescent="0.2">
      <c r="I290" s="9"/>
      <c r="J290" s="93"/>
      <c r="K290" s="94"/>
      <c r="L290" s="94"/>
    </row>
    <row r="291" spans="9:12" ht="12.75" x14ac:dyDescent="0.2">
      <c r="I291" s="9"/>
      <c r="J291" s="93"/>
      <c r="K291" s="94"/>
      <c r="L291" s="94"/>
    </row>
    <row r="292" spans="9:12" ht="12.75" x14ac:dyDescent="0.2">
      <c r="I292" s="9"/>
      <c r="J292" s="93"/>
      <c r="K292" s="94"/>
      <c r="L292" s="94"/>
    </row>
    <row r="293" spans="9:12" ht="12.75" x14ac:dyDescent="0.2">
      <c r="I293" s="9"/>
      <c r="J293" s="93"/>
      <c r="K293" s="94"/>
      <c r="L293" s="94"/>
    </row>
    <row r="294" spans="9:12" ht="12.75" x14ac:dyDescent="0.2">
      <c r="I294" s="9"/>
      <c r="J294" s="93"/>
      <c r="K294" s="94"/>
      <c r="L294" s="94"/>
    </row>
    <row r="295" spans="9:12" ht="12.75" x14ac:dyDescent="0.2">
      <c r="I295" s="9"/>
      <c r="J295" s="93"/>
      <c r="K295" s="94"/>
      <c r="L295" s="94"/>
    </row>
    <row r="296" spans="9:12" ht="12.75" x14ac:dyDescent="0.2">
      <c r="I296" s="9"/>
      <c r="J296" s="93"/>
      <c r="K296" s="94"/>
      <c r="L296" s="94"/>
    </row>
    <row r="297" spans="9:12" ht="12.75" x14ac:dyDescent="0.2">
      <c r="I297" s="9"/>
      <c r="J297" s="93"/>
      <c r="K297" s="94"/>
      <c r="L297" s="94"/>
    </row>
    <row r="298" spans="9:12" ht="12.75" x14ac:dyDescent="0.2">
      <c r="I298" s="9"/>
      <c r="J298" s="93"/>
      <c r="K298" s="94"/>
      <c r="L298" s="94"/>
    </row>
    <row r="299" spans="9:12" ht="12.75" x14ac:dyDescent="0.2">
      <c r="I299" s="9"/>
      <c r="J299" s="93"/>
      <c r="K299" s="94"/>
      <c r="L299" s="94"/>
    </row>
    <row r="300" spans="9:12" ht="12.75" x14ac:dyDescent="0.2">
      <c r="I300" s="9"/>
      <c r="J300" s="93"/>
      <c r="K300" s="94"/>
      <c r="L300" s="94"/>
    </row>
    <row r="301" spans="9:12" ht="12.75" x14ac:dyDescent="0.2">
      <c r="I301" s="9"/>
      <c r="J301" s="93"/>
      <c r="K301" s="94"/>
      <c r="L301" s="94"/>
    </row>
    <row r="302" spans="9:12" ht="12.75" x14ac:dyDescent="0.2">
      <c r="I302" s="9"/>
      <c r="J302" s="93"/>
      <c r="K302" s="94"/>
      <c r="L302" s="94"/>
    </row>
    <row r="303" spans="9:12" ht="12.75" x14ac:dyDescent="0.2">
      <c r="I303" s="9"/>
      <c r="J303" s="93"/>
      <c r="K303" s="94"/>
      <c r="L303" s="94"/>
    </row>
    <row r="304" spans="9:12" ht="12.75" x14ac:dyDescent="0.2">
      <c r="I304" s="9"/>
      <c r="J304" s="93"/>
      <c r="K304" s="94"/>
      <c r="L304" s="94"/>
    </row>
    <row r="305" spans="9:12" ht="12.75" x14ac:dyDescent="0.2">
      <c r="I305" s="9"/>
      <c r="J305" s="93"/>
      <c r="K305" s="94"/>
      <c r="L305" s="94"/>
    </row>
    <row r="306" spans="9:12" ht="12.75" x14ac:dyDescent="0.2">
      <c r="I306" s="9"/>
      <c r="J306" s="93"/>
      <c r="K306" s="94"/>
      <c r="L306" s="94"/>
    </row>
    <row r="307" spans="9:12" ht="12.75" x14ac:dyDescent="0.2">
      <c r="I307" s="9"/>
      <c r="J307" s="93"/>
      <c r="K307" s="94"/>
      <c r="L307" s="94"/>
    </row>
    <row r="308" spans="9:12" ht="12.75" x14ac:dyDescent="0.2">
      <c r="I308" s="9"/>
      <c r="J308" s="93"/>
      <c r="K308" s="94"/>
      <c r="L308" s="94"/>
    </row>
    <row r="309" spans="9:12" ht="12.75" x14ac:dyDescent="0.2">
      <c r="I309" s="9"/>
      <c r="J309" s="93"/>
      <c r="K309" s="94"/>
      <c r="L309" s="94"/>
    </row>
    <row r="310" spans="9:12" ht="12.75" x14ac:dyDescent="0.2">
      <c r="I310" s="9"/>
      <c r="J310" s="93"/>
      <c r="K310" s="94"/>
      <c r="L310" s="94"/>
    </row>
    <row r="311" spans="9:12" ht="12.75" x14ac:dyDescent="0.2">
      <c r="I311" s="9"/>
      <c r="J311" s="93"/>
      <c r="K311" s="94"/>
      <c r="L311" s="94"/>
    </row>
    <row r="312" spans="9:12" ht="12.75" x14ac:dyDescent="0.2">
      <c r="I312" s="9"/>
      <c r="J312" s="93"/>
      <c r="K312" s="94"/>
      <c r="L312" s="94"/>
    </row>
    <row r="313" spans="9:12" ht="12.75" x14ac:dyDescent="0.2">
      <c r="I313" s="9"/>
      <c r="J313" s="93"/>
      <c r="K313" s="94"/>
      <c r="L313" s="94"/>
    </row>
    <row r="314" spans="9:12" ht="12.75" x14ac:dyDescent="0.2">
      <c r="I314" s="9"/>
      <c r="J314" s="93"/>
      <c r="K314" s="94"/>
      <c r="L314" s="94"/>
    </row>
    <row r="315" spans="9:12" ht="12.75" x14ac:dyDescent="0.2">
      <c r="I315" s="9"/>
      <c r="J315" s="93"/>
      <c r="K315" s="94"/>
      <c r="L315" s="94"/>
    </row>
    <row r="316" spans="9:12" ht="12.75" x14ac:dyDescent="0.2">
      <c r="I316" s="9"/>
      <c r="J316" s="93"/>
      <c r="K316" s="94"/>
      <c r="L316" s="94"/>
    </row>
    <row r="317" spans="9:12" ht="12.75" x14ac:dyDescent="0.2">
      <c r="I317" s="9"/>
      <c r="J317" s="93"/>
      <c r="K317" s="94"/>
      <c r="L317" s="94"/>
    </row>
    <row r="318" spans="9:12" ht="12.75" x14ac:dyDescent="0.2">
      <c r="I318" s="9"/>
      <c r="J318" s="93"/>
      <c r="K318" s="94"/>
      <c r="L318" s="94"/>
    </row>
    <row r="319" spans="9:12" ht="12.75" x14ac:dyDescent="0.2">
      <c r="I319" s="9"/>
      <c r="J319" s="93"/>
      <c r="K319" s="94"/>
      <c r="L319" s="94"/>
    </row>
    <row r="320" spans="9:12" ht="12.75" x14ac:dyDescent="0.2">
      <c r="I320" s="9"/>
      <c r="J320" s="93"/>
      <c r="K320" s="94"/>
      <c r="L320" s="94"/>
    </row>
    <row r="321" spans="9:12" ht="12.75" x14ac:dyDescent="0.2">
      <c r="I321" s="9"/>
      <c r="J321" s="93"/>
      <c r="K321" s="94"/>
      <c r="L321" s="94"/>
    </row>
    <row r="322" spans="9:12" ht="12.75" x14ac:dyDescent="0.2">
      <c r="I322" s="9"/>
      <c r="J322" s="93"/>
      <c r="K322" s="94"/>
      <c r="L322" s="94"/>
    </row>
    <row r="323" spans="9:12" ht="12.75" x14ac:dyDescent="0.2">
      <c r="I323" s="9"/>
      <c r="J323" s="93"/>
      <c r="K323" s="94"/>
      <c r="L323" s="94"/>
    </row>
    <row r="324" spans="9:12" ht="12.75" x14ac:dyDescent="0.2">
      <c r="I324" s="9"/>
      <c r="J324" s="93"/>
      <c r="K324" s="94"/>
      <c r="L324" s="94"/>
    </row>
    <row r="325" spans="9:12" ht="12.75" x14ac:dyDescent="0.2">
      <c r="I325" s="9"/>
      <c r="J325" s="93"/>
      <c r="K325" s="94"/>
      <c r="L325" s="94"/>
    </row>
    <row r="326" spans="9:12" ht="12.75" x14ac:dyDescent="0.2">
      <c r="I326" s="9"/>
      <c r="J326" s="93"/>
      <c r="K326" s="94"/>
      <c r="L326" s="94"/>
    </row>
    <row r="327" spans="9:12" ht="12.75" x14ac:dyDescent="0.2">
      <c r="I327" s="9"/>
      <c r="J327" s="93"/>
      <c r="K327" s="94"/>
      <c r="L327" s="94"/>
    </row>
    <row r="328" spans="9:12" ht="12.75" x14ac:dyDescent="0.2">
      <c r="I328" s="9"/>
      <c r="J328" s="93"/>
      <c r="K328" s="94"/>
      <c r="L328" s="94"/>
    </row>
    <row r="329" spans="9:12" ht="12.75" x14ac:dyDescent="0.2">
      <c r="I329" s="9"/>
      <c r="J329" s="93"/>
      <c r="K329" s="94"/>
      <c r="L329" s="94"/>
    </row>
    <row r="330" spans="9:12" ht="12.75" x14ac:dyDescent="0.2">
      <c r="I330" s="9"/>
      <c r="J330" s="93"/>
      <c r="K330" s="94"/>
      <c r="L330" s="94"/>
    </row>
    <row r="331" spans="9:12" ht="12.75" x14ac:dyDescent="0.2">
      <c r="I331" s="9"/>
      <c r="J331" s="93"/>
      <c r="K331" s="94"/>
      <c r="L331" s="94"/>
    </row>
    <row r="332" spans="9:12" ht="12.75" x14ac:dyDescent="0.2">
      <c r="I332" s="9"/>
      <c r="J332" s="93"/>
      <c r="K332" s="94"/>
      <c r="L332" s="94"/>
    </row>
    <row r="333" spans="9:12" ht="12.75" x14ac:dyDescent="0.2">
      <c r="I333" s="9"/>
      <c r="J333" s="93"/>
      <c r="K333" s="94"/>
      <c r="L333" s="94"/>
    </row>
    <row r="334" spans="9:12" ht="12.75" x14ac:dyDescent="0.2">
      <c r="I334" s="9"/>
      <c r="J334" s="93"/>
      <c r="K334" s="94"/>
      <c r="L334" s="94"/>
    </row>
    <row r="335" spans="9:12" ht="12.75" x14ac:dyDescent="0.2">
      <c r="I335" s="9"/>
      <c r="J335" s="93"/>
      <c r="K335" s="94"/>
      <c r="L335" s="94"/>
    </row>
    <row r="336" spans="9:12" ht="12.75" x14ac:dyDescent="0.2">
      <c r="I336" s="9"/>
      <c r="J336" s="93"/>
      <c r="K336" s="94"/>
      <c r="L336" s="94"/>
    </row>
    <row r="337" spans="9:12" ht="12.75" x14ac:dyDescent="0.2">
      <c r="I337" s="9"/>
      <c r="J337" s="93"/>
      <c r="K337" s="94"/>
      <c r="L337" s="94"/>
    </row>
    <row r="338" spans="9:12" ht="12.75" x14ac:dyDescent="0.2">
      <c r="I338" s="9"/>
      <c r="J338" s="93"/>
      <c r="K338" s="94"/>
      <c r="L338" s="94"/>
    </row>
    <row r="339" spans="9:12" ht="12.75" x14ac:dyDescent="0.2">
      <c r="I339" s="9"/>
      <c r="J339" s="93"/>
      <c r="K339" s="94"/>
      <c r="L339" s="94"/>
    </row>
    <row r="340" spans="9:12" ht="12.75" x14ac:dyDescent="0.2">
      <c r="I340" s="9"/>
      <c r="J340" s="93"/>
      <c r="K340" s="94"/>
      <c r="L340" s="94"/>
    </row>
    <row r="341" spans="9:12" ht="12.75" x14ac:dyDescent="0.2">
      <c r="I341" s="9"/>
      <c r="J341" s="93"/>
      <c r="K341" s="94"/>
      <c r="L341" s="94"/>
    </row>
    <row r="342" spans="9:12" ht="12.75" x14ac:dyDescent="0.2">
      <c r="I342" s="9"/>
      <c r="J342" s="93"/>
      <c r="K342" s="94"/>
      <c r="L342" s="94"/>
    </row>
    <row r="343" spans="9:12" ht="12.75" x14ac:dyDescent="0.2">
      <c r="I343" s="9"/>
      <c r="J343" s="93"/>
      <c r="K343" s="94"/>
      <c r="L343" s="94"/>
    </row>
    <row r="344" spans="9:12" ht="12.75" x14ac:dyDescent="0.2">
      <c r="I344" s="9"/>
      <c r="J344" s="93"/>
      <c r="K344" s="94"/>
      <c r="L344" s="94"/>
    </row>
    <row r="345" spans="9:12" ht="12.75" x14ac:dyDescent="0.2">
      <c r="I345" s="9"/>
      <c r="J345" s="93"/>
      <c r="K345" s="94"/>
      <c r="L345" s="94"/>
    </row>
    <row r="346" spans="9:12" ht="12.75" x14ac:dyDescent="0.2">
      <c r="I346" s="9"/>
      <c r="J346" s="93"/>
      <c r="K346" s="94"/>
      <c r="L346" s="94"/>
    </row>
    <row r="347" spans="9:12" ht="12.75" x14ac:dyDescent="0.2">
      <c r="I347" s="9"/>
      <c r="J347" s="93"/>
      <c r="K347" s="94"/>
      <c r="L347" s="94"/>
    </row>
    <row r="348" spans="9:12" ht="12.75" x14ac:dyDescent="0.2">
      <c r="I348" s="9"/>
      <c r="J348" s="93"/>
      <c r="K348" s="94"/>
      <c r="L348" s="94"/>
    </row>
    <row r="349" spans="9:12" ht="12.75" x14ac:dyDescent="0.2">
      <c r="I349" s="9"/>
      <c r="J349" s="93"/>
      <c r="K349" s="94"/>
      <c r="L349" s="94"/>
    </row>
    <row r="350" spans="9:12" ht="12.75" x14ac:dyDescent="0.2">
      <c r="I350" s="9"/>
      <c r="J350" s="93"/>
      <c r="K350" s="94"/>
      <c r="L350" s="94"/>
    </row>
    <row r="351" spans="9:12" ht="12.75" x14ac:dyDescent="0.2">
      <c r="I351" s="9"/>
      <c r="J351" s="93"/>
      <c r="K351" s="94"/>
      <c r="L351" s="94"/>
    </row>
    <row r="352" spans="9:12" ht="12.75" x14ac:dyDescent="0.2">
      <c r="I352" s="9"/>
      <c r="J352" s="93"/>
      <c r="K352" s="94"/>
      <c r="L352" s="94"/>
    </row>
    <row r="353" spans="9:12" ht="12.75" x14ac:dyDescent="0.2">
      <c r="I353" s="9"/>
      <c r="J353" s="93"/>
      <c r="K353" s="94"/>
      <c r="L353" s="94"/>
    </row>
    <row r="354" spans="9:12" ht="12.75" x14ac:dyDescent="0.2">
      <c r="I354" s="9"/>
      <c r="J354" s="93"/>
      <c r="K354" s="94"/>
      <c r="L354" s="94"/>
    </row>
    <row r="355" spans="9:12" ht="12.75" x14ac:dyDescent="0.2">
      <c r="I355" s="9"/>
      <c r="J355" s="93"/>
      <c r="K355" s="94"/>
      <c r="L355" s="94"/>
    </row>
    <row r="356" spans="9:12" ht="12.75" x14ac:dyDescent="0.2">
      <c r="I356" s="9"/>
      <c r="J356" s="93"/>
      <c r="K356" s="94"/>
      <c r="L356" s="94"/>
    </row>
    <row r="357" spans="9:12" ht="12.75" x14ac:dyDescent="0.2">
      <c r="I357" s="9"/>
      <c r="J357" s="93"/>
      <c r="K357" s="94"/>
      <c r="L357" s="94"/>
    </row>
    <row r="358" spans="9:12" ht="12.75" x14ac:dyDescent="0.2">
      <c r="I358" s="9"/>
      <c r="J358" s="93"/>
      <c r="K358" s="94"/>
      <c r="L358" s="94"/>
    </row>
    <row r="359" spans="9:12" ht="12.75" x14ac:dyDescent="0.2">
      <c r="I359" s="9"/>
      <c r="J359" s="93"/>
      <c r="K359" s="94"/>
      <c r="L359" s="94"/>
    </row>
    <row r="360" spans="9:12" ht="12.75" x14ac:dyDescent="0.2">
      <c r="I360" s="9"/>
      <c r="J360" s="93"/>
      <c r="K360" s="94"/>
      <c r="L360" s="94"/>
    </row>
    <row r="361" spans="9:12" ht="12.75" x14ac:dyDescent="0.2">
      <c r="I361" s="9"/>
      <c r="J361" s="93"/>
      <c r="K361" s="94"/>
      <c r="L361" s="94"/>
    </row>
    <row r="362" spans="9:12" ht="12.75" x14ac:dyDescent="0.2">
      <c r="I362" s="9"/>
      <c r="J362" s="93"/>
      <c r="K362" s="94"/>
      <c r="L362" s="94"/>
    </row>
    <row r="363" spans="9:12" ht="12.75" x14ac:dyDescent="0.2">
      <c r="I363" s="9"/>
      <c r="J363" s="93"/>
      <c r="K363" s="94"/>
      <c r="L363" s="94"/>
    </row>
    <row r="364" spans="9:12" ht="12.75" x14ac:dyDescent="0.2">
      <c r="I364" s="9"/>
      <c r="J364" s="93"/>
      <c r="K364" s="94"/>
      <c r="L364" s="94"/>
    </row>
    <row r="365" spans="9:12" ht="12.75" x14ac:dyDescent="0.2">
      <c r="I365" s="9"/>
      <c r="J365" s="93"/>
      <c r="K365" s="94"/>
      <c r="L365" s="94"/>
    </row>
    <row r="366" spans="9:12" ht="12.75" x14ac:dyDescent="0.2">
      <c r="I366" s="9"/>
      <c r="J366" s="93"/>
      <c r="K366" s="94"/>
      <c r="L366" s="94"/>
    </row>
    <row r="367" spans="9:12" ht="12.75" x14ac:dyDescent="0.2">
      <c r="I367" s="9"/>
      <c r="J367" s="93"/>
      <c r="K367" s="94"/>
      <c r="L367" s="94"/>
    </row>
    <row r="368" spans="9:12" ht="12.75" x14ac:dyDescent="0.2">
      <c r="I368" s="9"/>
      <c r="J368" s="93"/>
      <c r="K368" s="94"/>
      <c r="L368" s="94"/>
    </row>
    <row r="369" spans="9:12" ht="12.75" x14ac:dyDescent="0.2">
      <c r="I369" s="9"/>
      <c r="J369" s="93"/>
      <c r="K369" s="94"/>
      <c r="L369" s="94"/>
    </row>
    <row r="370" spans="9:12" ht="12.75" x14ac:dyDescent="0.2">
      <c r="I370" s="9"/>
      <c r="J370" s="93"/>
      <c r="K370" s="94"/>
      <c r="L370" s="94"/>
    </row>
    <row r="371" spans="9:12" ht="12.75" x14ac:dyDescent="0.2">
      <c r="I371" s="9"/>
      <c r="J371" s="93"/>
      <c r="K371" s="94"/>
      <c r="L371" s="94"/>
    </row>
    <row r="372" spans="9:12" ht="12.75" x14ac:dyDescent="0.2">
      <c r="I372" s="9"/>
      <c r="J372" s="93"/>
      <c r="K372" s="94"/>
      <c r="L372" s="94"/>
    </row>
    <row r="373" spans="9:12" ht="12.75" x14ac:dyDescent="0.2">
      <c r="I373" s="9"/>
      <c r="J373" s="93"/>
      <c r="K373" s="94"/>
      <c r="L373" s="94"/>
    </row>
    <row r="374" spans="9:12" ht="12.75" x14ac:dyDescent="0.2">
      <c r="I374" s="9"/>
      <c r="J374" s="93"/>
      <c r="K374" s="94"/>
      <c r="L374" s="94"/>
    </row>
    <row r="375" spans="9:12" ht="12.75" x14ac:dyDescent="0.2">
      <c r="I375" s="9"/>
      <c r="J375" s="93"/>
      <c r="K375" s="94"/>
      <c r="L375" s="94"/>
    </row>
    <row r="376" spans="9:12" ht="12.75" x14ac:dyDescent="0.2">
      <c r="I376" s="9"/>
      <c r="J376" s="93"/>
      <c r="K376" s="94"/>
      <c r="L376" s="94"/>
    </row>
    <row r="377" spans="9:12" ht="12.75" x14ac:dyDescent="0.2">
      <c r="I377" s="9"/>
      <c r="J377" s="93"/>
      <c r="K377" s="94"/>
      <c r="L377" s="94"/>
    </row>
    <row r="378" spans="9:12" ht="12.75" x14ac:dyDescent="0.2">
      <c r="I378" s="9"/>
      <c r="J378" s="93"/>
      <c r="K378" s="94"/>
      <c r="L378" s="94"/>
    </row>
    <row r="379" spans="9:12" ht="12.75" x14ac:dyDescent="0.2">
      <c r="I379" s="9"/>
      <c r="J379" s="93"/>
      <c r="K379" s="94"/>
      <c r="L379" s="94"/>
    </row>
    <row r="380" spans="9:12" ht="12.75" x14ac:dyDescent="0.2">
      <c r="I380" s="9"/>
      <c r="J380" s="93"/>
      <c r="K380" s="94"/>
      <c r="L380" s="94"/>
    </row>
    <row r="381" spans="9:12" ht="12.75" x14ac:dyDescent="0.2">
      <c r="I381" s="9"/>
      <c r="J381" s="93"/>
      <c r="K381" s="94"/>
      <c r="L381" s="94"/>
    </row>
    <row r="382" spans="9:12" ht="12.75" x14ac:dyDescent="0.2">
      <c r="I382" s="9"/>
      <c r="J382" s="93"/>
      <c r="K382" s="94"/>
      <c r="L382" s="94"/>
    </row>
    <row r="383" spans="9:12" ht="12.75" x14ac:dyDescent="0.2">
      <c r="I383" s="9"/>
      <c r="J383" s="93"/>
      <c r="K383" s="94"/>
      <c r="L383" s="94"/>
    </row>
    <row r="384" spans="9:12" ht="12.75" x14ac:dyDescent="0.2">
      <c r="I384" s="9"/>
      <c r="J384" s="93"/>
      <c r="K384" s="94"/>
      <c r="L384" s="94"/>
    </row>
    <row r="385" spans="9:12" ht="12.75" x14ac:dyDescent="0.2">
      <c r="I385" s="9"/>
      <c r="J385" s="93"/>
      <c r="K385" s="94"/>
      <c r="L385" s="94"/>
    </row>
    <row r="386" spans="9:12" ht="12.75" x14ac:dyDescent="0.2">
      <c r="I386" s="9"/>
      <c r="J386" s="93"/>
      <c r="K386" s="94"/>
      <c r="L386" s="94"/>
    </row>
    <row r="387" spans="9:12" ht="12.75" x14ac:dyDescent="0.2">
      <c r="I387" s="9"/>
      <c r="J387" s="93"/>
      <c r="K387" s="94"/>
      <c r="L387" s="94"/>
    </row>
    <row r="388" spans="9:12" ht="12.75" x14ac:dyDescent="0.2">
      <c r="I388" s="9"/>
      <c r="J388" s="93"/>
      <c r="K388" s="94"/>
      <c r="L388" s="94"/>
    </row>
    <row r="389" spans="9:12" ht="12.75" x14ac:dyDescent="0.2">
      <c r="I389" s="9"/>
      <c r="J389" s="93"/>
      <c r="K389" s="94"/>
      <c r="L389" s="94"/>
    </row>
    <row r="390" spans="9:12" ht="12.75" x14ac:dyDescent="0.2">
      <c r="I390" s="9"/>
      <c r="J390" s="93"/>
      <c r="K390" s="94"/>
      <c r="L390" s="94"/>
    </row>
    <row r="391" spans="9:12" ht="12.75" x14ac:dyDescent="0.2">
      <c r="I391" s="9"/>
      <c r="J391" s="93"/>
      <c r="K391" s="94"/>
      <c r="L391" s="94"/>
    </row>
    <row r="392" spans="9:12" ht="12.75" x14ac:dyDescent="0.2">
      <c r="I392" s="9"/>
      <c r="J392" s="93"/>
      <c r="K392" s="94"/>
      <c r="L392" s="94"/>
    </row>
    <row r="393" spans="9:12" ht="12.75" x14ac:dyDescent="0.2">
      <c r="I393" s="9"/>
      <c r="J393" s="93"/>
      <c r="K393" s="94"/>
      <c r="L393" s="94"/>
    </row>
    <row r="394" spans="9:12" ht="12.75" x14ac:dyDescent="0.2">
      <c r="I394" s="9"/>
      <c r="J394" s="93"/>
      <c r="K394" s="94"/>
      <c r="L394" s="94"/>
    </row>
    <row r="395" spans="9:12" ht="12.75" x14ac:dyDescent="0.2">
      <c r="I395" s="9"/>
      <c r="J395" s="93"/>
      <c r="K395" s="94"/>
      <c r="L395" s="94"/>
    </row>
    <row r="396" spans="9:12" ht="12.75" x14ac:dyDescent="0.2">
      <c r="I396" s="9"/>
      <c r="J396" s="93"/>
      <c r="K396" s="94"/>
      <c r="L396" s="94"/>
    </row>
    <row r="397" spans="9:12" ht="12.75" x14ac:dyDescent="0.2">
      <c r="I397" s="9"/>
      <c r="J397" s="93"/>
      <c r="K397" s="94"/>
      <c r="L397" s="94"/>
    </row>
    <row r="398" spans="9:12" ht="12.75" x14ac:dyDescent="0.2">
      <c r="I398" s="9"/>
      <c r="J398" s="93"/>
      <c r="K398" s="94"/>
      <c r="L398" s="94"/>
    </row>
    <row r="399" spans="9:12" ht="12.75" x14ac:dyDescent="0.2">
      <c r="I399" s="9"/>
      <c r="J399" s="93"/>
      <c r="K399" s="94"/>
      <c r="L399" s="94"/>
    </row>
    <row r="400" spans="9:12" ht="12.75" x14ac:dyDescent="0.2">
      <c r="I400" s="9"/>
      <c r="J400" s="93"/>
      <c r="K400" s="94"/>
      <c r="L400" s="94"/>
    </row>
    <row r="401" spans="9:12" ht="12.75" x14ac:dyDescent="0.2">
      <c r="I401" s="9"/>
      <c r="J401" s="93"/>
      <c r="K401" s="94"/>
      <c r="L401" s="94"/>
    </row>
    <row r="402" spans="9:12" ht="12.75" x14ac:dyDescent="0.2">
      <c r="I402" s="9"/>
      <c r="J402" s="93"/>
      <c r="K402" s="94"/>
      <c r="L402" s="94"/>
    </row>
    <row r="403" spans="9:12" ht="12.75" x14ac:dyDescent="0.2">
      <c r="I403" s="9"/>
      <c r="J403" s="93"/>
      <c r="K403" s="94"/>
      <c r="L403" s="94"/>
    </row>
    <row r="404" spans="9:12" ht="12.75" x14ac:dyDescent="0.2">
      <c r="I404" s="9"/>
      <c r="J404" s="93"/>
      <c r="K404" s="94"/>
      <c r="L404" s="94"/>
    </row>
    <row r="405" spans="9:12" ht="12.75" x14ac:dyDescent="0.2">
      <c r="I405" s="9"/>
      <c r="J405" s="93"/>
      <c r="K405" s="94"/>
      <c r="L405" s="94"/>
    </row>
    <row r="406" spans="9:12" ht="12.75" x14ac:dyDescent="0.2">
      <c r="I406" s="9"/>
      <c r="J406" s="93"/>
      <c r="K406" s="94"/>
      <c r="L406" s="94"/>
    </row>
    <row r="407" spans="9:12" ht="12.75" x14ac:dyDescent="0.2">
      <c r="I407" s="9"/>
      <c r="J407" s="93"/>
      <c r="K407" s="94"/>
      <c r="L407" s="94"/>
    </row>
    <row r="408" spans="9:12" ht="12.75" x14ac:dyDescent="0.2">
      <c r="I408" s="9"/>
      <c r="J408" s="93"/>
      <c r="K408" s="94"/>
      <c r="L408" s="94"/>
    </row>
    <row r="409" spans="9:12" ht="12.75" x14ac:dyDescent="0.2">
      <c r="I409" s="9"/>
      <c r="J409" s="93"/>
      <c r="K409" s="94"/>
      <c r="L409" s="94"/>
    </row>
    <row r="410" spans="9:12" ht="12.75" x14ac:dyDescent="0.2">
      <c r="I410" s="9"/>
      <c r="J410" s="93"/>
      <c r="K410" s="94"/>
      <c r="L410" s="94"/>
    </row>
    <row r="411" spans="9:12" ht="12.75" x14ac:dyDescent="0.2">
      <c r="I411" s="9"/>
      <c r="J411" s="93"/>
      <c r="K411" s="94"/>
      <c r="L411" s="94"/>
    </row>
    <row r="412" spans="9:12" ht="12.75" x14ac:dyDescent="0.2">
      <c r="I412" s="9"/>
      <c r="J412" s="93"/>
      <c r="K412" s="94"/>
      <c r="L412" s="94"/>
    </row>
    <row r="413" spans="9:12" ht="12.75" x14ac:dyDescent="0.2">
      <c r="I413" s="9"/>
      <c r="J413" s="93"/>
      <c r="K413" s="94"/>
      <c r="L413" s="94"/>
    </row>
    <row r="414" spans="9:12" ht="12.75" x14ac:dyDescent="0.2">
      <c r="I414" s="9"/>
      <c r="J414" s="93"/>
      <c r="K414" s="94"/>
      <c r="L414" s="94"/>
    </row>
    <row r="415" spans="9:12" ht="12.75" x14ac:dyDescent="0.2">
      <c r="I415" s="9"/>
      <c r="J415" s="93"/>
      <c r="K415" s="94"/>
      <c r="L415" s="94"/>
    </row>
    <row r="416" spans="9:12" ht="12.75" x14ac:dyDescent="0.2">
      <c r="I416" s="9"/>
      <c r="J416" s="93"/>
      <c r="K416" s="94"/>
      <c r="L416" s="94"/>
    </row>
    <row r="417" spans="8:12" ht="12.75" x14ac:dyDescent="0.2">
      <c r="I417" s="9"/>
      <c r="J417" s="93"/>
      <c r="K417" s="94"/>
      <c r="L417" s="94"/>
    </row>
    <row r="418" spans="8:12" ht="12.75" x14ac:dyDescent="0.2">
      <c r="I418" s="9"/>
      <c r="J418" s="93"/>
      <c r="K418" s="94"/>
      <c r="L418" s="94"/>
    </row>
    <row r="419" spans="8:12" ht="12.75" x14ac:dyDescent="0.2">
      <c r="I419" s="9"/>
      <c r="J419" s="93"/>
      <c r="K419" s="94"/>
      <c r="L419" s="94"/>
    </row>
    <row r="420" spans="8:12" ht="12.75" x14ac:dyDescent="0.2">
      <c r="I420" s="9"/>
      <c r="J420" s="93"/>
      <c r="K420" s="94"/>
      <c r="L420" s="94"/>
    </row>
    <row r="421" spans="8:12" ht="12.75" x14ac:dyDescent="0.2">
      <c r="I421" s="9"/>
      <c r="J421" s="93"/>
      <c r="K421" s="94"/>
      <c r="L421" s="94"/>
    </row>
    <row r="422" spans="8:12" ht="12.75" x14ac:dyDescent="0.2">
      <c r="I422" s="9"/>
      <c r="J422" s="93"/>
      <c r="K422" s="94"/>
      <c r="L422" s="94"/>
    </row>
    <row r="423" spans="8:12" ht="12.75" x14ac:dyDescent="0.2">
      <c r="I423" s="9"/>
      <c r="J423" s="93"/>
      <c r="K423" s="94"/>
      <c r="L423" s="94"/>
    </row>
    <row r="424" spans="8:12" ht="12.75" x14ac:dyDescent="0.2">
      <c r="I424" s="9"/>
      <c r="J424" s="93"/>
      <c r="K424" s="94"/>
      <c r="L424" s="94"/>
    </row>
    <row r="425" spans="8:12" ht="12.75" x14ac:dyDescent="0.2">
      <c r="I425" s="9"/>
      <c r="J425" s="93"/>
      <c r="K425" s="94"/>
      <c r="L425" s="94"/>
    </row>
    <row r="426" spans="8:12" ht="12.75" x14ac:dyDescent="0.2">
      <c r="I426" s="9"/>
      <c r="J426" s="93"/>
      <c r="K426" s="94"/>
      <c r="L426" s="94"/>
    </row>
    <row r="427" spans="8:12" ht="12.75" x14ac:dyDescent="0.2">
      <c r="I427" s="9"/>
      <c r="J427" s="93"/>
      <c r="K427" s="94"/>
      <c r="L427" s="94"/>
    </row>
    <row r="428" spans="8:12" ht="12.75" x14ac:dyDescent="0.2">
      <c r="I428" s="9"/>
      <c r="J428" s="93"/>
      <c r="K428" s="94"/>
      <c r="L428" s="94"/>
    </row>
    <row r="429" spans="8:12" ht="12.75" x14ac:dyDescent="0.2">
      <c r="I429" s="9"/>
      <c r="J429" s="93"/>
      <c r="K429" s="94"/>
      <c r="L429" s="94"/>
    </row>
    <row r="430" spans="8:12" ht="12.75" x14ac:dyDescent="0.2">
      <c r="I430" s="9"/>
      <c r="J430" s="93"/>
      <c r="K430" s="94"/>
      <c r="L430" s="94"/>
    </row>
    <row r="431" spans="8:12" ht="12.75" x14ac:dyDescent="0.2">
      <c r="I431" s="9"/>
      <c r="J431" s="93"/>
      <c r="K431" s="94"/>
      <c r="L431" s="94"/>
    </row>
    <row r="432" spans="8:12" ht="12.75" x14ac:dyDescent="0.2">
      <c r="H432" s="9"/>
      <c r="I432" s="9"/>
      <c r="J432" s="93"/>
      <c r="K432" s="94"/>
      <c r="L432" s="94"/>
    </row>
    <row r="433" spans="8:12" ht="12.75" x14ac:dyDescent="0.2">
      <c r="H433" s="9"/>
      <c r="I433" s="9"/>
      <c r="J433" s="93"/>
      <c r="K433" s="94"/>
      <c r="L433" s="94"/>
    </row>
    <row r="434" spans="8:12" ht="12.75" x14ac:dyDescent="0.2">
      <c r="H434" s="9"/>
      <c r="I434" s="9"/>
      <c r="J434" s="93"/>
      <c r="K434" s="94"/>
      <c r="L434" s="94"/>
    </row>
    <row r="435" spans="8:12" ht="12.75" x14ac:dyDescent="0.2">
      <c r="H435" s="9"/>
      <c r="I435" s="9"/>
      <c r="J435" s="93"/>
      <c r="K435" s="94"/>
      <c r="L435" s="94"/>
    </row>
    <row r="436" spans="8:12" ht="12.75" x14ac:dyDescent="0.2">
      <c r="H436" s="9"/>
      <c r="I436" s="9"/>
      <c r="J436" s="93"/>
      <c r="K436" s="94"/>
      <c r="L436" s="94"/>
    </row>
    <row r="437" spans="8:12" ht="12.75" x14ac:dyDescent="0.2">
      <c r="H437" s="9"/>
      <c r="I437" s="9"/>
      <c r="J437" s="93"/>
      <c r="K437" s="94"/>
      <c r="L437" s="94"/>
    </row>
    <row r="438" spans="8:12" ht="12.75" x14ac:dyDescent="0.2">
      <c r="H438" s="9"/>
      <c r="I438" s="9"/>
      <c r="J438" s="93"/>
      <c r="K438" s="94"/>
      <c r="L438" s="94"/>
    </row>
    <row r="439" spans="8:12" ht="12.75" x14ac:dyDescent="0.2">
      <c r="H439" s="9"/>
      <c r="I439" s="9"/>
      <c r="J439" s="93"/>
      <c r="K439" s="94"/>
      <c r="L439" s="94"/>
    </row>
    <row r="440" spans="8:12" ht="12.75" x14ac:dyDescent="0.2">
      <c r="H440" s="9"/>
      <c r="I440" s="9"/>
      <c r="J440" s="93"/>
      <c r="K440" s="94"/>
      <c r="L440" s="94"/>
    </row>
    <row r="441" spans="8:12" ht="12.75" x14ac:dyDescent="0.2">
      <c r="H441" s="9"/>
      <c r="I441" s="9"/>
      <c r="J441" s="93"/>
      <c r="K441" s="94"/>
      <c r="L441" s="94"/>
    </row>
    <row r="442" spans="8:12" ht="12.75" x14ac:dyDescent="0.2">
      <c r="H442" s="9"/>
      <c r="I442" s="9"/>
      <c r="J442" s="93"/>
      <c r="K442" s="94"/>
      <c r="L442" s="94"/>
    </row>
    <row r="443" spans="8:12" ht="12.75" x14ac:dyDescent="0.2">
      <c r="H443" s="9"/>
      <c r="I443" s="9"/>
      <c r="J443" s="93"/>
      <c r="K443" s="94"/>
      <c r="L443" s="94"/>
    </row>
    <row r="444" spans="8:12" ht="12.75" x14ac:dyDescent="0.2">
      <c r="H444" s="9"/>
      <c r="I444" s="9"/>
      <c r="J444" s="93"/>
      <c r="K444" s="94"/>
      <c r="L444" s="94"/>
    </row>
    <row r="445" spans="8:12" ht="12.75" x14ac:dyDescent="0.2">
      <c r="H445" s="9"/>
      <c r="I445" s="9"/>
      <c r="J445" s="93"/>
      <c r="K445" s="94"/>
      <c r="L445" s="94"/>
    </row>
    <row r="446" spans="8:12" ht="12.75" x14ac:dyDescent="0.2">
      <c r="H446" s="9"/>
      <c r="I446" s="9"/>
      <c r="J446" s="93"/>
      <c r="K446" s="94"/>
      <c r="L446" s="94"/>
    </row>
    <row r="447" spans="8:12" ht="12.75" x14ac:dyDescent="0.2">
      <c r="H447" s="9"/>
      <c r="I447" s="9"/>
      <c r="J447" s="93"/>
      <c r="K447" s="94"/>
      <c r="L447" s="94"/>
    </row>
    <row r="448" spans="8:12" ht="12.75" x14ac:dyDescent="0.2">
      <c r="H448" s="9"/>
      <c r="I448" s="9"/>
      <c r="J448" s="93"/>
      <c r="K448" s="94"/>
      <c r="L448" s="94"/>
    </row>
    <row r="449" spans="8:12" ht="12.75" x14ac:dyDescent="0.2">
      <c r="H449" s="9"/>
      <c r="I449" s="9"/>
      <c r="J449" s="93"/>
      <c r="K449" s="94"/>
      <c r="L449" s="94"/>
    </row>
    <row r="450" spans="8:12" ht="12.75" x14ac:dyDescent="0.2">
      <c r="H450" s="9"/>
      <c r="I450" s="9"/>
      <c r="J450" s="93"/>
      <c r="K450" s="94"/>
      <c r="L450" s="94"/>
    </row>
    <row r="451" spans="8:12" ht="12.75" x14ac:dyDescent="0.2">
      <c r="H451" s="9"/>
      <c r="I451" s="9"/>
      <c r="J451" s="93"/>
      <c r="K451" s="94"/>
      <c r="L451" s="94"/>
    </row>
    <row r="452" spans="8:12" ht="12.75" x14ac:dyDescent="0.2">
      <c r="H452" s="9"/>
      <c r="I452" s="9"/>
      <c r="J452" s="93"/>
      <c r="K452" s="94"/>
      <c r="L452" s="94"/>
    </row>
    <row r="453" spans="8:12" ht="12.75" x14ac:dyDescent="0.2">
      <c r="H453" s="9"/>
      <c r="I453" s="9"/>
      <c r="J453" s="93"/>
      <c r="K453" s="94"/>
      <c r="L453" s="94"/>
    </row>
    <row r="454" spans="8:12" ht="12.75" x14ac:dyDescent="0.2">
      <c r="H454" s="9"/>
      <c r="I454" s="9"/>
      <c r="J454" s="93"/>
      <c r="K454" s="94"/>
      <c r="L454" s="94"/>
    </row>
    <row r="455" spans="8:12" ht="12.75" x14ac:dyDescent="0.2">
      <c r="H455" s="9"/>
      <c r="I455" s="9"/>
      <c r="J455" s="93"/>
      <c r="K455" s="94"/>
      <c r="L455" s="94"/>
    </row>
    <row r="456" spans="8:12" ht="12.75" x14ac:dyDescent="0.2">
      <c r="H456" s="9"/>
      <c r="I456" s="9"/>
      <c r="J456" s="93"/>
      <c r="K456" s="94"/>
      <c r="L456" s="94"/>
    </row>
    <row r="457" spans="8:12" ht="12.75" x14ac:dyDescent="0.2">
      <c r="H457" s="9"/>
      <c r="I457" s="9"/>
      <c r="J457" s="93"/>
      <c r="K457" s="94"/>
      <c r="L457" s="94"/>
    </row>
    <row r="458" spans="8:12" ht="12.75" x14ac:dyDescent="0.2">
      <c r="H458" s="9"/>
      <c r="I458" s="9"/>
      <c r="J458" s="93"/>
      <c r="K458" s="94"/>
      <c r="L458" s="94"/>
    </row>
    <row r="459" spans="8:12" ht="12.75" x14ac:dyDescent="0.2">
      <c r="H459" s="9"/>
      <c r="I459" s="9"/>
      <c r="J459" s="93"/>
      <c r="K459" s="94"/>
      <c r="L459" s="94"/>
    </row>
    <row r="460" spans="8:12" ht="12.75" x14ac:dyDescent="0.2">
      <c r="H460" s="9"/>
      <c r="I460" s="9"/>
      <c r="J460" s="93"/>
      <c r="K460" s="94"/>
      <c r="L460" s="94"/>
    </row>
    <row r="461" spans="8:12" ht="12.75" x14ac:dyDescent="0.2">
      <c r="H461" s="9"/>
      <c r="I461" s="9"/>
      <c r="J461" s="93"/>
      <c r="K461" s="94"/>
      <c r="L461" s="94"/>
    </row>
    <row r="462" spans="8:12" ht="12.75" x14ac:dyDescent="0.2">
      <c r="H462" s="9"/>
      <c r="I462" s="9"/>
      <c r="J462" s="93"/>
      <c r="K462" s="94"/>
      <c r="L462" s="94"/>
    </row>
    <row r="463" spans="8:12" ht="12.75" x14ac:dyDescent="0.2">
      <c r="H463" s="9"/>
      <c r="I463" s="9"/>
      <c r="J463" s="93"/>
      <c r="K463" s="94"/>
      <c r="L463" s="94"/>
    </row>
    <row r="464" spans="8:12" ht="12.75" x14ac:dyDescent="0.2">
      <c r="H464" s="9"/>
      <c r="I464" s="9"/>
      <c r="J464" s="93"/>
      <c r="K464" s="94"/>
      <c r="L464" s="94"/>
    </row>
    <row r="465" spans="8:12" ht="12.75" x14ac:dyDescent="0.2">
      <c r="H465" s="9"/>
      <c r="I465" s="9"/>
      <c r="J465" s="93"/>
      <c r="K465" s="94"/>
      <c r="L465" s="94"/>
    </row>
    <row r="466" spans="8:12" ht="12.75" x14ac:dyDescent="0.2">
      <c r="H466" s="9"/>
      <c r="I466" s="9"/>
      <c r="J466" s="93"/>
      <c r="K466" s="94"/>
      <c r="L466" s="94"/>
    </row>
    <row r="467" spans="8:12" ht="12.75" x14ac:dyDescent="0.2">
      <c r="H467" s="9"/>
      <c r="I467" s="9"/>
      <c r="J467" s="93"/>
      <c r="K467" s="94"/>
      <c r="L467" s="94"/>
    </row>
    <row r="468" spans="8:12" ht="12.75" x14ac:dyDescent="0.2">
      <c r="H468" s="9"/>
      <c r="I468" s="9"/>
      <c r="J468" s="93"/>
      <c r="K468" s="94"/>
      <c r="L468" s="94"/>
    </row>
    <row r="469" spans="8:12" ht="12.75" x14ac:dyDescent="0.2">
      <c r="H469" s="9"/>
      <c r="I469" s="9"/>
      <c r="J469" s="93"/>
      <c r="K469" s="94"/>
      <c r="L469" s="94"/>
    </row>
    <row r="470" spans="8:12" ht="12.75" x14ac:dyDescent="0.2">
      <c r="H470" s="9"/>
      <c r="I470" s="9"/>
      <c r="J470" s="93"/>
      <c r="K470" s="94"/>
      <c r="L470" s="94"/>
    </row>
    <row r="471" spans="8:12" ht="12.75" x14ac:dyDescent="0.2">
      <c r="H471" s="9"/>
      <c r="I471" s="9"/>
      <c r="J471" s="93"/>
      <c r="K471" s="94"/>
      <c r="L471" s="94"/>
    </row>
    <row r="472" spans="8:12" ht="12.75" x14ac:dyDescent="0.2">
      <c r="H472" s="9"/>
      <c r="I472" s="9"/>
      <c r="J472" s="93"/>
      <c r="K472" s="94"/>
      <c r="L472" s="94"/>
    </row>
    <row r="473" spans="8:12" ht="12.75" x14ac:dyDescent="0.2">
      <c r="H473" s="9"/>
      <c r="I473" s="9"/>
      <c r="J473" s="93"/>
      <c r="K473" s="94"/>
      <c r="L473" s="94"/>
    </row>
    <row r="474" spans="8:12" ht="12.75" x14ac:dyDescent="0.2">
      <c r="H474" s="9"/>
      <c r="I474" s="9"/>
      <c r="J474" s="93"/>
      <c r="K474" s="94"/>
      <c r="L474" s="94"/>
    </row>
    <row r="475" spans="8:12" ht="12.75" x14ac:dyDescent="0.2">
      <c r="H475" s="9"/>
      <c r="I475" s="9"/>
      <c r="J475" s="93"/>
      <c r="K475" s="94"/>
      <c r="L475" s="94"/>
    </row>
    <row r="476" spans="8:12" ht="12.75" x14ac:dyDescent="0.2">
      <c r="H476" s="9"/>
      <c r="I476" s="9"/>
      <c r="J476" s="93"/>
      <c r="K476" s="94"/>
      <c r="L476" s="94"/>
    </row>
    <row r="477" spans="8:12" ht="12.75" x14ac:dyDescent="0.2">
      <c r="H477" s="9"/>
      <c r="I477" s="9"/>
      <c r="J477" s="93"/>
      <c r="K477" s="94"/>
      <c r="L477" s="94"/>
    </row>
    <row r="478" spans="8:12" ht="12.75" x14ac:dyDescent="0.2">
      <c r="H478" s="9"/>
      <c r="I478" s="9"/>
      <c r="J478" s="93"/>
      <c r="K478" s="94"/>
      <c r="L478" s="94"/>
    </row>
    <row r="479" spans="8:12" ht="12.75" x14ac:dyDescent="0.2">
      <c r="H479" s="9"/>
      <c r="I479" s="9"/>
      <c r="J479" s="93"/>
      <c r="K479" s="94"/>
      <c r="L479" s="94"/>
    </row>
    <row r="480" spans="8:12" ht="12.75" x14ac:dyDescent="0.2">
      <c r="H480" s="9"/>
      <c r="I480" s="9"/>
      <c r="J480" s="93"/>
      <c r="K480" s="94"/>
      <c r="L480" s="94"/>
    </row>
    <row r="481" spans="8:12" ht="12.75" x14ac:dyDescent="0.2">
      <c r="H481" s="9"/>
      <c r="I481" s="9"/>
      <c r="J481" s="93"/>
      <c r="K481" s="94"/>
      <c r="L481" s="94"/>
    </row>
    <row r="482" spans="8:12" ht="12.75" x14ac:dyDescent="0.2">
      <c r="H482" s="9"/>
      <c r="I482" s="9"/>
      <c r="J482" s="93"/>
      <c r="K482" s="94"/>
      <c r="L482" s="94"/>
    </row>
    <row r="483" spans="8:12" ht="12.75" x14ac:dyDescent="0.2">
      <c r="H483" s="9"/>
      <c r="I483" s="9"/>
      <c r="J483" s="93"/>
      <c r="K483" s="94"/>
      <c r="L483" s="94"/>
    </row>
    <row r="484" spans="8:12" ht="12.75" x14ac:dyDescent="0.2">
      <c r="H484" s="9"/>
      <c r="I484" s="9"/>
      <c r="J484" s="93"/>
      <c r="K484" s="94"/>
      <c r="L484" s="94"/>
    </row>
    <row r="485" spans="8:12" ht="12.75" x14ac:dyDescent="0.2">
      <c r="H485" s="9"/>
      <c r="I485" s="9"/>
      <c r="J485" s="93"/>
      <c r="K485" s="94"/>
      <c r="L485" s="94"/>
    </row>
    <row r="486" spans="8:12" ht="12.75" x14ac:dyDescent="0.2">
      <c r="H486" s="9"/>
      <c r="I486" s="9"/>
      <c r="J486" s="93"/>
      <c r="K486" s="94"/>
      <c r="L486" s="94"/>
    </row>
    <row r="487" spans="8:12" ht="12.75" x14ac:dyDescent="0.2">
      <c r="H487" s="9"/>
      <c r="I487" s="9"/>
      <c r="J487" s="93"/>
      <c r="K487" s="94"/>
      <c r="L487" s="94"/>
    </row>
    <row r="488" spans="8:12" ht="12.75" x14ac:dyDescent="0.2">
      <c r="H488" s="9"/>
      <c r="I488" s="9"/>
      <c r="J488" s="93"/>
      <c r="K488" s="94"/>
      <c r="L488" s="94"/>
    </row>
    <row r="489" spans="8:12" ht="12.75" x14ac:dyDescent="0.2">
      <c r="H489" s="9"/>
      <c r="I489" s="9"/>
      <c r="J489" s="93"/>
      <c r="K489" s="94"/>
      <c r="L489" s="94"/>
    </row>
    <row r="490" spans="8:12" ht="12.75" x14ac:dyDescent="0.2">
      <c r="H490" s="9"/>
      <c r="I490" s="9"/>
      <c r="J490" s="93"/>
      <c r="K490" s="94"/>
      <c r="L490" s="94"/>
    </row>
    <row r="491" spans="8:12" ht="12.75" x14ac:dyDescent="0.2">
      <c r="H491" s="9"/>
      <c r="I491" s="9"/>
      <c r="J491" s="93"/>
      <c r="K491" s="94"/>
      <c r="L491" s="94"/>
    </row>
    <row r="492" spans="8:12" ht="12.75" x14ac:dyDescent="0.2">
      <c r="H492" s="9"/>
      <c r="I492" s="9"/>
      <c r="J492" s="93"/>
      <c r="K492" s="94"/>
      <c r="L492" s="94"/>
    </row>
    <row r="493" spans="8:12" ht="12.75" x14ac:dyDescent="0.2">
      <c r="H493" s="9"/>
      <c r="I493" s="9"/>
      <c r="J493" s="93"/>
      <c r="K493" s="94"/>
      <c r="L493" s="94"/>
    </row>
    <row r="494" spans="8:12" ht="12.75" x14ac:dyDescent="0.2">
      <c r="H494" s="9"/>
      <c r="I494" s="9"/>
      <c r="J494" s="93"/>
      <c r="K494" s="94"/>
      <c r="L494" s="94"/>
    </row>
    <row r="495" spans="8:12" ht="12.75" x14ac:dyDescent="0.2">
      <c r="H495" s="9"/>
      <c r="I495" s="9"/>
      <c r="J495" s="93"/>
      <c r="K495" s="94"/>
      <c r="L495" s="94"/>
    </row>
    <row r="496" spans="8:12" ht="12.75" x14ac:dyDescent="0.2">
      <c r="H496" s="9"/>
      <c r="I496" s="9"/>
      <c r="J496" s="93"/>
      <c r="K496" s="94"/>
      <c r="L496" s="94"/>
    </row>
    <row r="497" spans="8:12" ht="12.75" x14ac:dyDescent="0.2">
      <c r="H497" s="9"/>
      <c r="I497" s="9"/>
      <c r="J497" s="93"/>
      <c r="K497" s="94"/>
      <c r="L497" s="94"/>
    </row>
    <row r="498" spans="8:12" ht="12.75" x14ac:dyDescent="0.2">
      <c r="H498" s="9"/>
      <c r="I498" s="9"/>
      <c r="J498" s="93"/>
      <c r="K498" s="94"/>
      <c r="L498" s="94"/>
    </row>
    <row r="499" spans="8:12" ht="12.75" x14ac:dyDescent="0.2">
      <c r="H499" s="9"/>
      <c r="I499" s="9"/>
      <c r="J499" s="93"/>
      <c r="K499" s="94"/>
      <c r="L499" s="94"/>
    </row>
    <row r="500" spans="8:12" ht="12.75" x14ac:dyDescent="0.2">
      <c r="H500" s="9"/>
      <c r="I500" s="9"/>
      <c r="J500" s="93"/>
      <c r="K500" s="94"/>
      <c r="L500" s="94"/>
    </row>
    <row r="501" spans="8:12" ht="12.75" x14ac:dyDescent="0.2">
      <c r="H501" s="9"/>
      <c r="I501" s="9"/>
      <c r="J501" s="93"/>
      <c r="K501" s="94"/>
      <c r="L501" s="94"/>
    </row>
    <row r="502" spans="8:12" ht="12.75" x14ac:dyDescent="0.2">
      <c r="H502" s="9"/>
      <c r="I502" s="9"/>
      <c r="J502" s="93"/>
      <c r="K502" s="94"/>
      <c r="L502" s="94"/>
    </row>
    <row r="503" spans="8:12" ht="12.75" x14ac:dyDescent="0.2">
      <c r="H503" s="9"/>
      <c r="I503" s="9"/>
      <c r="J503" s="93"/>
      <c r="K503" s="94"/>
      <c r="L503" s="94"/>
    </row>
    <row r="504" spans="8:12" ht="12.75" x14ac:dyDescent="0.2">
      <c r="H504" s="9"/>
      <c r="I504" s="9"/>
      <c r="J504" s="93"/>
      <c r="K504" s="94"/>
      <c r="L504" s="94"/>
    </row>
    <row r="505" spans="8:12" ht="12.75" x14ac:dyDescent="0.2">
      <c r="H505" s="9"/>
      <c r="I505" s="9"/>
      <c r="J505" s="93"/>
      <c r="K505" s="94"/>
      <c r="L505" s="94"/>
    </row>
    <row r="506" spans="8:12" ht="12.75" x14ac:dyDescent="0.2">
      <c r="H506" s="9"/>
      <c r="I506" s="9"/>
      <c r="J506" s="93"/>
      <c r="K506" s="94"/>
      <c r="L506" s="94"/>
    </row>
    <row r="507" spans="8:12" ht="12.75" x14ac:dyDescent="0.2">
      <c r="H507" s="9"/>
      <c r="I507" s="9"/>
      <c r="J507" s="93"/>
      <c r="K507" s="94"/>
      <c r="L507" s="94"/>
    </row>
    <row r="508" spans="8:12" ht="12.75" x14ac:dyDescent="0.2">
      <c r="H508" s="9"/>
      <c r="I508" s="9"/>
      <c r="J508" s="93"/>
      <c r="K508" s="94"/>
      <c r="L508" s="94"/>
    </row>
    <row r="509" spans="8:12" ht="12.75" x14ac:dyDescent="0.2">
      <c r="H509" s="9"/>
      <c r="I509" s="9"/>
      <c r="J509" s="93"/>
      <c r="K509" s="94"/>
      <c r="L509" s="94"/>
    </row>
    <row r="510" spans="8:12" ht="12.75" x14ac:dyDescent="0.2">
      <c r="H510" s="9"/>
      <c r="I510" s="9"/>
      <c r="J510" s="93"/>
      <c r="K510" s="94"/>
      <c r="L510" s="94"/>
    </row>
    <row r="511" spans="8:12" ht="12.75" x14ac:dyDescent="0.2">
      <c r="H511" s="9"/>
      <c r="I511" s="9"/>
      <c r="J511" s="93"/>
      <c r="K511" s="94"/>
      <c r="L511" s="94"/>
    </row>
    <row r="512" spans="8:12" ht="12.75" x14ac:dyDescent="0.2">
      <c r="H512" s="9"/>
      <c r="I512" s="9"/>
      <c r="J512" s="93"/>
      <c r="K512" s="94"/>
      <c r="L512" s="94"/>
    </row>
    <row r="513" spans="5:12" ht="12.75" x14ac:dyDescent="0.2">
      <c r="H513" s="9"/>
      <c r="I513" s="9"/>
      <c r="J513" s="93"/>
      <c r="K513" s="94"/>
      <c r="L513" s="94"/>
    </row>
    <row r="514" spans="5:12" ht="12.75" x14ac:dyDescent="0.2">
      <c r="H514" s="9"/>
      <c r="I514" s="9"/>
      <c r="J514" s="93"/>
      <c r="K514" s="94"/>
      <c r="L514" s="94"/>
    </row>
    <row r="515" spans="5:12" ht="12.75" x14ac:dyDescent="0.2">
      <c r="H515" s="9"/>
      <c r="I515" s="9"/>
      <c r="J515" s="93"/>
      <c r="K515" s="94"/>
      <c r="L515" s="94"/>
    </row>
    <row r="516" spans="5:12" ht="12.75" x14ac:dyDescent="0.2">
      <c r="H516" s="9"/>
      <c r="I516" s="9"/>
      <c r="J516" s="93"/>
      <c r="K516" s="94"/>
      <c r="L516" s="94"/>
    </row>
    <row r="517" spans="5:12" ht="12.75" x14ac:dyDescent="0.2">
      <c r="H517" s="9"/>
      <c r="I517" s="9"/>
      <c r="J517" s="93"/>
      <c r="K517" s="94"/>
      <c r="L517" s="94"/>
    </row>
    <row r="518" spans="5:12" ht="12.75" x14ac:dyDescent="0.2">
      <c r="H518" s="9"/>
      <c r="I518" s="9"/>
      <c r="J518" s="93"/>
      <c r="K518" s="94"/>
      <c r="L518" s="94"/>
    </row>
    <row r="519" spans="5:12" ht="12.75" x14ac:dyDescent="0.2">
      <c r="H519" s="9"/>
      <c r="I519" s="9"/>
      <c r="J519" s="93"/>
      <c r="K519" s="94"/>
      <c r="L519" s="94"/>
    </row>
    <row r="520" spans="5:12" ht="12.75" x14ac:dyDescent="0.2">
      <c r="H520" s="9"/>
      <c r="I520" s="9"/>
      <c r="J520" s="93"/>
      <c r="K520" s="94"/>
      <c r="L520" s="94"/>
    </row>
    <row r="521" spans="5:12" ht="12.75" x14ac:dyDescent="0.2">
      <c r="H521" s="9"/>
      <c r="I521" s="9"/>
      <c r="J521" s="93"/>
      <c r="K521" s="94"/>
      <c r="L521" s="94"/>
    </row>
    <row r="522" spans="5:12" ht="12.75" x14ac:dyDescent="0.2">
      <c r="H522" s="9"/>
      <c r="I522" s="9"/>
      <c r="J522" s="93"/>
      <c r="K522" s="94"/>
      <c r="L522" s="94"/>
    </row>
    <row r="523" spans="5:12" ht="12.75" x14ac:dyDescent="0.2">
      <c r="H523" s="9"/>
      <c r="I523" s="9"/>
      <c r="J523" s="93"/>
      <c r="K523" s="94"/>
      <c r="L523" s="94"/>
    </row>
    <row r="524" spans="5:12" ht="12.75" x14ac:dyDescent="0.2">
      <c r="H524" s="9"/>
      <c r="I524" s="9"/>
      <c r="J524" s="93"/>
      <c r="K524" s="94"/>
      <c r="L524" s="94"/>
    </row>
    <row r="525" spans="5:12" ht="12.75" x14ac:dyDescent="0.2">
      <c r="E525" s="10"/>
      <c r="F525" s="9"/>
      <c r="H525" s="9"/>
      <c r="I525" s="9"/>
      <c r="J525" s="93"/>
      <c r="K525" s="94"/>
      <c r="L525" s="94"/>
    </row>
    <row r="526" spans="5:12" ht="12.75" x14ac:dyDescent="0.2">
      <c r="E526" s="10"/>
      <c r="F526" s="9"/>
      <c r="H526" s="9"/>
      <c r="I526" s="9"/>
      <c r="J526" s="93"/>
      <c r="K526" s="94"/>
      <c r="L526" s="94"/>
    </row>
    <row r="527" spans="5:12" ht="12.75" x14ac:dyDescent="0.2">
      <c r="E527" s="10"/>
      <c r="F527" s="9"/>
      <c r="H527" s="9"/>
      <c r="I527" s="9"/>
      <c r="J527" s="93"/>
      <c r="K527" s="94"/>
      <c r="L527" s="94"/>
    </row>
    <row r="528" spans="5:12" ht="12.75" x14ac:dyDescent="0.2">
      <c r="E528" s="10"/>
      <c r="F528" s="9"/>
      <c r="H528" s="9"/>
      <c r="I528" s="9"/>
      <c r="J528" s="93"/>
      <c r="K528" s="94"/>
      <c r="L528" s="94"/>
    </row>
    <row r="529" spans="5:12" ht="12.75" x14ac:dyDescent="0.2">
      <c r="E529" s="10"/>
      <c r="F529" s="9"/>
      <c r="H529" s="9"/>
      <c r="I529" s="9"/>
      <c r="J529" s="93"/>
      <c r="K529" s="94"/>
      <c r="L529" s="94"/>
    </row>
    <row r="530" spans="5:12" ht="12.75" x14ac:dyDescent="0.2">
      <c r="E530" s="10"/>
      <c r="F530" s="9"/>
      <c r="H530" s="9"/>
      <c r="I530" s="9"/>
      <c r="J530" s="93"/>
      <c r="K530" s="94"/>
      <c r="L530" s="94"/>
    </row>
    <row r="531" spans="5:12" ht="12.75" x14ac:dyDescent="0.2">
      <c r="E531" s="10"/>
      <c r="F531" s="9"/>
      <c r="H531" s="9"/>
      <c r="I531" s="9"/>
      <c r="J531" s="93"/>
      <c r="K531" s="94"/>
      <c r="L531" s="94"/>
    </row>
    <row r="532" spans="5:12" ht="12.75" x14ac:dyDescent="0.2">
      <c r="E532" s="10"/>
      <c r="F532" s="9"/>
      <c r="H532" s="9"/>
      <c r="I532" s="9"/>
      <c r="J532" s="93"/>
      <c r="K532" s="94"/>
      <c r="L532" s="94"/>
    </row>
    <row r="533" spans="5:12" ht="12.75" x14ac:dyDescent="0.2">
      <c r="E533" s="10"/>
      <c r="F533" s="9"/>
      <c r="H533" s="9"/>
      <c r="I533" s="9"/>
      <c r="J533" s="93"/>
      <c r="K533" s="94"/>
      <c r="L533" s="94"/>
    </row>
    <row r="534" spans="5:12" ht="12.75" x14ac:dyDescent="0.2">
      <c r="E534" s="10"/>
      <c r="F534" s="9"/>
      <c r="H534" s="9"/>
      <c r="I534" s="9"/>
      <c r="J534" s="93"/>
      <c r="K534" s="94"/>
      <c r="L534" s="94"/>
    </row>
    <row r="535" spans="5:12" ht="12.75" x14ac:dyDescent="0.2">
      <c r="E535" s="10"/>
      <c r="F535" s="9"/>
      <c r="H535" s="9"/>
      <c r="I535" s="9"/>
      <c r="J535" s="93"/>
      <c r="K535" s="94"/>
      <c r="L535" s="94"/>
    </row>
    <row r="536" spans="5:12" ht="12.75" x14ac:dyDescent="0.2">
      <c r="E536" s="10"/>
      <c r="F536" s="9"/>
      <c r="H536" s="9"/>
      <c r="I536" s="9"/>
      <c r="J536" s="93"/>
      <c r="K536" s="94"/>
      <c r="L536" s="94"/>
    </row>
    <row r="537" spans="5:12" ht="12.75" x14ac:dyDescent="0.2">
      <c r="E537" s="10"/>
      <c r="F537" s="9"/>
      <c r="H537" s="9"/>
      <c r="I537" s="9"/>
      <c r="J537" s="93"/>
      <c r="K537" s="94"/>
      <c r="L537" s="94"/>
    </row>
    <row r="538" spans="5:12" ht="12.75" x14ac:dyDescent="0.2">
      <c r="E538" s="10"/>
      <c r="F538" s="9"/>
      <c r="H538" s="9"/>
      <c r="I538" s="9"/>
      <c r="J538" s="93"/>
      <c r="K538" s="94"/>
      <c r="L538" s="94"/>
    </row>
    <row r="539" spans="5:12" ht="12.75" x14ac:dyDescent="0.2">
      <c r="E539" s="10"/>
      <c r="F539" s="9"/>
      <c r="H539" s="9"/>
      <c r="I539" s="9"/>
      <c r="J539" s="93"/>
      <c r="K539" s="94"/>
      <c r="L539" s="94"/>
    </row>
    <row r="540" spans="5:12" ht="12.75" x14ac:dyDescent="0.2">
      <c r="E540" s="10"/>
      <c r="F540" s="9"/>
      <c r="H540" s="9"/>
      <c r="I540" s="9"/>
      <c r="J540" s="93"/>
      <c r="K540" s="94"/>
      <c r="L540" s="94"/>
    </row>
    <row r="541" spans="5:12" ht="12.75" x14ac:dyDescent="0.2">
      <c r="E541" s="10"/>
      <c r="F541" s="9"/>
      <c r="H541" s="9"/>
      <c r="I541" s="9"/>
      <c r="J541" s="93"/>
      <c r="K541" s="94"/>
      <c r="L541" s="94"/>
    </row>
    <row r="542" spans="5:12" ht="12.75" x14ac:dyDescent="0.2">
      <c r="E542" s="10"/>
      <c r="F542" s="9"/>
      <c r="H542" s="9"/>
      <c r="I542" s="9"/>
      <c r="J542" s="93"/>
      <c r="K542" s="94"/>
      <c r="L542" s="94"/>
    </row>
    <row r="543" spans="5:12" ht="12.75" x14ac:dyDescent="0.2">
      <c r="E543" s="10"/>
      <c r="F543" s="9"/>
      <c r="H543" s="9"/>
      <c r="I543" s="9"/>
      <c r="J543" s="93"/>
      <c r="K543" s="94"/>
      <c r="L543" s="94"/>
    </row>
    <row r="544" spans="5:12" ht="12.75" x14ac:dyDescent="0.2">
      <c r="E544" s="10"/>
      <c r="F544" s="9"/>
      <c r="H544" s="9"/>
      <c r="I544" s="9"/>
      <c r="J544" s="93"/>
      <c r="K544" s="94"/>
      <c r="L544" s="94"/>
    </row>
    <row r="545" spans="5:12" ht="12.75" x14ac:dyDescent="0.2">
      <c r="E545" s="10"/>
      <c r="F545" s="9"/>
      <c r="H545" s="9"/>
      <c r="I545" s="9"/>
      <c r="J545" s="93"/>
      <c r="K545" s="94"/>
      <c r="L545" s="94"/>
    </row>
    <row r="546" spans="5:12" ht="12.75" x14ac:dyDescent="0.2">
      <c r="E546" s="10"/>
      <c r="F546" s="9"/>
      <c r="H546" s="9"/>
      <c r="I546" s="9"/>
      <c r="J546" s="93"/>
      <c r="K546" s="94"/>
      <c r="L546" s="94"/>
    </row>
    <row r="547" spans="5:12" ht="12.75" x14ac:dyDescent="0.2">
      <c r="E547" s="10"/>
      <c r="F547" s="9"/>
      <c r="H547" s="9"/>
      <c r="I547" s="9"/>
      <c r="J547" s="93"/>
      <c r="K547" s="94"/>
      <c r="L547" s="94"/>
    </row>
    <row r="548" spans="5:12" ht="12.75" x14ac:dyDescent="0.2">
      <c r="E548" s="10"/>
      <c r="F548" s="9"/>
      <c r="H548" s="9"/>
      <c r="I548" s="9"/>
      <c r="J548" s="93"/>
      <c r="K548" s="94"/>
      <c r="L548" s="94"/>
    </row>
    <row r="549" spans="5:12" ht="12.75" x14ac:dyDescent="0.2">
      <c r="E549" s="10"/>
      <c r="F549" s="9"/>
      <c r="H549" s="9"/>
      <c r="I549" s="9"/>
      <c r="J549" s="93"/>
      <c r="K549" s="94"/>
      <c r="L549" s="94"/>
    </row>
    <row r="550" spans="5:12" ht="12.75" x14ac:dyDescent="0.2">
      <c r="E550" s="10"/>
      <c r="F550" s="9"/>
      <c r="H550" s="9"/>
      <c r="I550" s="9"/>
      <c r="J550" s="93"/>
      <c r="K550" s="94"/>
      <c r="L550" s="94"/>
    </row>
    <row r="551" spans="5:12" ht="12.75" x14ac:dyDescent="0.2">
      <c r="E551" s="10"/>
      <c r="F551" s="9"/>
      <c r="H551" s="9"/>
      <c r="I551" s="9"/>
      <c r="J551" s="93"/>
      <c r="K551" s="94"/>
      <c r="L551" s="94"/>
    </row>
    <row r="552" spans="5:12" ht="12.75" x14ac:dyDescent="0.2">
      <c r="E552" s="10"/>
      <c r="F552" s="9"/>
      <c r="H552" s="9"/>
      <c r="I552" s="9"/>
      <c r="J552" s="93"/>
      <c r="K552" s="94"/>
      <c r="L552" s="94"/>
    </row>
    <row r="553" spans="5:12" ht="12.75" x14ac:dyDescent="0.2">
      <c r="E553" s="10"/>
      <c r="F553" s="9"/>
      <c r="H553" s="9"/>
      <c r="I553" s="9"/>
      <c r="J553" s="93"/>
      <c r="K553" s="94"/>
      <c r="L553" s="94"/>
    </row>
    <row r="554" spans="5:12" ht="12.75" x14ac:dyDescent="0.2">
      <c r="E554" s="10"/>
      <c r="F554" s="9"/>
      <c r="H554" s="9"/>
      <c r="I554" s="9"/>
      <c r="J554" s="93"/>
      <c r="K554" s="94"/>
      <c r="L554" s="94"/>
    </row>
    <row r="555" spans="5:12" ht="12.75" x14ac:dyDescent="0.2">
      <c r="E555" s="10"/>
      <c r="F555" s="9"/>
      <c r="H555" s="9"/>
      <c r="I555" s="9"/>
      <c r="J555" s="93"/>
      <c r="K555" s="94"/>
      <c r="L555" s="94"/>
    </row>
    <row r="556" spans="5:12" ht="12.75" x14ac:dyDescent="0.2">
      <c r="E556" s="10"/>
      <c r="F556" s="9"/>
      <c r="H556" s="9"/>
      <c r="I556" s="9"/>
      <c r="J556" s="93"/>
      <c r="K556" s="94"/>
      <c r="L556" s="94"/>
    </row>
    <row r="557" spans="5:12" ht="12.75" x14ac:dyDescent="0.2">
      <c r="E557" s="10"/>
      <c r="F557" s="9"/>
      <c r="H557" s="9"/>
      <c r="I557" s="9"/>
      <c r="J557" s="93"/>
      <c r="K557" s="94"/>
      <c r="L557" s="94"/>
    </row>
    <row r="558" spans="5:12" ht="12.75" x14ac:dyDescent="0.2">
      <c r="E558" s="10"/>
      <c r="F558" s="9"/>
      <c r="H558" s="9"/>
      <c r="I558" s="9"/>
      <c r="J558" s="93"/>
      <c r="K558" s="94"/>
      <c r="L558" s="94"/>
    </row>
    <row r="559" spans="5:12" ht="12.75" x14ac:dyDescent="0.2">
      <c r="E559" s="10"/>
      <c r="F559" s="9"/>
      <c r="H559" s="9"/>
      <c r="I559" s="9"/>
      <c r="J559" s="93"/>
      <c r="K559" s="94"/>
      <c r="L559" s="94"/>
    </row>
    <row r="560" spans="5:12" ht="12.75" x14ac:dyDescent="0.2">
      <c r="E560" s="10"/>
      <c r="F560" s="9"/>
      <c r="H560" s="9"/>
      <c r="I560" s="9"/>
      <c r="J560" s="93"/>
      <c r="K560" s="94"/>
      <c r="L560" s="94"/>
    </row>
    <row r="561" spans="5:12" ht="12.75" x14ac:dyDescent="0.2">
      <c r="E561" s="10"/>
      <c r="F561" s="9"/>
      <c r="H561" s="9"/>
      <c r="I561" s="9"/>
      <c r="J561" s="93"/>
      <c r="K561" s="94"/>
      <c r="L561" s="94"/>
    </row>
    <row r="562" spans="5:12" ht="12.75" x14ac:dyDescent="0.2">
      <c r="E562" s="10"/>
      <c r="F562" s="9"/>
      <c r="H562" s="9"/>
      <c r="I562" s="9"/>
      <c r="J562" s="93"/>
      <c r="K562" s="94"/>
      <c r="L562" s="94"/>
    </row>
    <row r="563" spans="5:12" ht="12.75" x14ac:dyDescent="0.2">
      <c r="E563" s="10"/>
      <c r="F563" s="9"/>
      <c r="H563" s="9"/>
      <c r="I563" s="9"/>
      <c r="J563" s="93"/>
      <c r="K563" s="94"/>
      <c r="L563" s="94"/>
    </row>
    <row r="564" spans="5:12" ht="12.75" x14ac:dyDescent="0.2">
      <c r="E564" s="10"/>
      <c r="F564" s="9"/>
      <c r="H564" s="9"/>
      <c r="I564" s="9"/>
      <c r="J564" s="93"/>
      <c r="K564" s="94"/>
      <c r="L564" s="94"/>
    </row>
    <row r="565" spans="5:12" ht="12.75" x14ac:dyDescent="0.2">
      <c r="E565" s="10"/>
      <c r="F565" s="9"/>
      <c r="H565" s="9"/>
      <c r="I565" s="9"/>
      <c r="J565" s="93"/>
      <c r="K565" s="94"/>
      <c r="L565" s="94"/>
    </row>
    <row r="566" spans="5:12" ht="12.75" x14ac:dyDescent="0.2">
      <c r="E566" s="10"/>
      <c r="F566" s="9"/>
      <c r="H566" s="9"/>
      <c r="I566" s="9"/>
      <c r="J566" s="93"/>
      <c r="K566" s="94"/>
      <c r="L566" s="94"/>
    </row>
    <row r="567" spans="5:12" ht="12.75" x14ac:dyDescent="0.2">
      <c r="E567" s="10"/>
      <c r="F567" s="9"/>
      <c r="H567" s="9"/>
      <c r="I567" s="9"/>
      <c r="J567" s="93"/>
      <c r="K567" s="94"/>
      <c r="L567" s="94"/>
    </row>
    <row r="568" spans="5:12" ht="12.75" x14ac:dyDescent="0.2">
      <c r="E568" s="10"/>
      <c r="F568" s="9"/>
      <c r="H568" s="9"/>
      <c r="I568" s="9"/>
      <c r="J568" s="93"/>
      <c r="K568" s="94"/>
      <c r="L568" s="94"/>
    </row>
    <row r="569" spans="5:12" ht="12.75" x14ac:dyDescent="0.2">
      <c r="E569" s="10"/>
      <c r="F569" s="9"/>
      <c r="H569" s="9"/>
      <c r="I569" s="9"/>
      <c r="J569" s="93"/>
      <c r="K569" s="94"/>
      <c r="L569" s="94"/>
    </row>
    <row r="570" spans="5:12" ht="12.75" x14ac:dyDescent="0.2">
      <c r="E570" s="10"/>
      <c r="F570" s="9"/>
      <c r="H570" s="9"/>
      <c r="I570" s="9"/>
      <c r="J570" s="93"/>
      <c r="K570" s="94"/>
      <c r="L570" s="94"/>
    </row>
    <row r="571" spans="5:12" ht="12.75" x14ac:dyDescent="0.2">
      <c r="E571" s="10"/>
      <c r="F571" s="9"/>
      <c r="H571" s="9"/>
      <c r="I571" s="9"/>
      <c r="J571" s="93"/>
      <c r="K571" s="94"/>
      <c r="L571" s="94"/>
    </row>
    <row r="572" spans="5:12" ht="12.75" x14ac:dyDescent="0.2">
      <c r="E572" s="10"/>
      <c r="F572" s="9"/>
      <c r="H572" s="9"/>
      <c r="I572" s="9"/>
      <c r="J572" s="93"/>
      <c r="K572" s="94"/>
      <c r="L572" s="94"/>
    </row>
    <row r="573" spans="5:12" ht="12.75" x14ac:dyDescent="0.2">
      <c r="E573" s="10"/>
      <c r="F573" s="9"/>
      <c r="H573" s="9"/>
      <c r="I573" s="9"/>
      <c r="J573" s="93"/>
      <c r="K573" s="94"/>
      <c r="L573" s="94"/>
    </row>
    <row r="574" spans="5:12" ht="12.75" x14ac:dyDescent="0.2">
      <c r="E574" s="10"/>
      <c r="F574" s="9"/>
      <c r="H574" s="9"/>
      <c r="I574" s="9"/>
      <c r="J574" s="93"/>
      <c r="K574" s="94"/>
      <c r="L574" s="94"/>
    </row>
    <row r="575" spans="5:12" ht="12.75" x14ac:dyDescent="0.2">
      <c r="E575" s="10"/>
      <c r="F575" s="9"/>
      <c r="H575" s="9"/>
      <c r="I575" s="9"/>
      <c r="J575" s="93"/>
      <c r="K575" s="94"/>
      <c r="L575" s="94"/>
    </row>
    <row r="576" spans="5:12" ht="12.75" x14ac:dyDescent="0.2">
      <c r="E576" s="10"/>
      <c r="F576" s="9"/>
      <c r="H576" s="9"/>
      <c r="I576" s="9"/>
      <c r="J576" s="93"/>
      <c r="K576" s="94"/>
      <c r="L576" s="94"/>
    </row>
    <row r="577" spans="5:12" ht="12.75" x14ac:dyDescent="0.2">
      <c r="E577" s="10"/>
      <c r="F577" s="9"/>
      <c r="H577" s="9"/>
      <c r="I577" s="9"/>
      <c r="J577" s="93"/>
      <c r="K577" s="94"/>
      <c r="L577" s="94"/>
    </row>
    <row r="578" spans="5:12" ht="12.75" x14ac:dyDescent="0.2">
      <c r="E578" s="10"/>
      <c r="F578" s="9"/>
      <c r="H578" s="9"/>
      <c r="I578" s="9"/>
      <c r="J578" s="93"/>
      <c r="K578" s="94"/>
      <c r="L578" s="94"/>
    </row>
    <row r="579" spans="5:12" ht="12.75" x14ac:dyDescent="0.2">
      <c r="E579" s="10"/>
      <c r="F579" s="9"/>
      <c r="H579" s="9"/>
      <c r="I579" s="9"/>
      <c r="J579" s="93"/>
      <c r="K579" s="94"/>
      <c r="L579" s="94"/>
    </row>
    <row r="580" spans="5:12" ht="12.75" x14ac:dyDescent="0.2">
      <c r="E580" s="10"/>
      <c r="F580" s="9"/>
      <c r="H580" s="9"/>
      <c r="I580" s="9"/>
      <c r="J580" s="93"/>
      <c r="K580" s="94"/>
      <c r="L580" s="94"/>
    </row>
    <row r="581" spans="5:12" ht="12.75" x14ac:dyDescent="0.2">
      <c r="E581" s="10"/>
      <c r="F581" s="9"/>
      <c r="H581" s="9"/>
      <c r="I581" s="9"/>
      <c r="J581" s="93"/>
      <c r="K581" s="94"/>
      <c r="L581" s="94"/>
    </row>
    <row r="582" spans="5:12" ht="12.75" x14ac:dyDescent="0.2">
      <c r="E582" s="10"/>
      <c r="F582" s="9"/>
      <c r="H582" s="9"/>
      <c r="I582" s="9"/>
      <c r="J582" s="93"/>
      <c r="K582" s="94"/>
      <c r="L582" s="94"/>
    </row>
    <row r="583" spans="5:12" ht="12.75" x14ac:dyDescent="0.2">
      <c r="E583" s="10"/>
      <c r="F583" s="9"/>
      <c r="H583" s="9"/>
      <c r="I583" s="9"/>
      <c r="J583" s="93"/>
      <c r="K583" s="94"/>
      <c r="L583" s="94"/>
    </row>
    <row r="584" spans="5:12" ht="12.75" x14ac:dyDescent="0.2">
      <c r="E584" s="10"/>
      <c r="F584" s="9"/>
      <c r="H584" s="9"/>
      <c r="I584" s="9"/>
      <c r="J584" s="93"/>
      <c r="K584" s="94"/>
      <c r="L584" s="94"/>
    </row>
    <row r="585" spans="5:12" ht="12.75" x14ac:dyDescent="0.2">
      <c r="E585" s="10"/>
      <c r="F585" s="9"/>
      <c r="H585" s="9"/>
      <c r="I585" s="9"/>
      <c r="J585" s="93"/>
      <c r="K585" s="94"/>
      <c r="L585" s="94"/>
    </row>
    <row r="586" spans="5:12" ht="12.75" x14ac:dyDescent="0.2">
      <c r="E586" s="10"/>
      <c r="F586" s="9"/>
      <c r="H586" s="9"/>
      <c r="I586" s="9"/>
      <c r="J586" s="93"/>
      <c r="K586" s="94"/>
      <c r="L586" s="94"/>
    </row>
    <row r="587" spans="5:12" ht="12.75" x14ac:dyDescent="0.2">
      <c r="E587" s="10"/>
      <c r="F587" s="9"/>
      <c r="H587" s="9"/>
      <c r="I587" s="9"/>
      <c r="J587" s="93"/>
      <c r="K587" s="94"/>
      <c r="L587" s="94"/>
    </row>
    <row r="588" spans="5:12" ht="12.75" x14ac:dyDescent="0.2">
      <c r="E588" s="10"/>
      <c r="F588" s="9"/>
      <c r="H588" s="9"/>
      <c r="I588" s="9"/>
      <c r="J588" s="93"/>
      <c r="K588" s="94"/>
      <c r="L588" s="94"/>
    </row>
    <row r="589" spans="5:12" ht="12.75" x14ac:dyDescent="0.2">
      <c r="E589" s="10"/>
      <c r="F589" s="9"/>
      <c r="H589" s="9"/>
      <c r="I589" s="9"/>
      <c r="J589" s="93"/>
      <c r="K589" s="94"/>
      <c r="L589" s="94"/>
    </row>
    <row r="590" spans="5:12" ht="12.75" x14ac:dyDescent="0.2">
      <c r="E590" s="10"/>
      <c r="F590" s="9"/>
      <c r="H590" s="9"/>
      <c r="I590" s="9"/>
      <c r="J590" s="93"/>
      <c r="K590" s="94"/>
      <c r="L590" s="94"/>
    </row>
    <row r="591" spans="5:12" ht="12.75" x14ac:dyDescent="0.2">
      <c r="E591" s="10"/>
      <c r="F591" s="9"/>
      <c r="H591" s="9"/>
      <c r="I591" s="9"/>
      <c r="J591" s="93"/>
      <c r="K591" s="94"/>
      <c r="L591" s="94"/>
    </row>
    <row r="592" spans="5:12" ht="12.75" x14ac:dyDescent="0.2">
      <c r="E592" s="10"/>
      <c r="F592" s="9"/>
      <c r="H592" s="9"/>
      <c r="I592" s="9"/>
      <c r="J592" s="93"/>
      <c r="K592" s="94"/>
      <c r="L592" s="94"/>
    </row>
    <row r="593" spans="5:12" ht="12.75" x14ac:dyDescent="0.2">
      <c r="E593" s="10"/>
      <c r="F593" s="9"/>
      <c r="H593" s="9"/>
      <c r="I593" s="9"/>
      <c r="J593" s="93"/>
      <c r="K593" s="94"/>
      <c r="L593" s="94"/>
    </row>
    <row r="594" spans="5:12" ht="12.75" x14ac:dyDescent="0.2">
      <c r="E594" s="10"/>
      <c r="F594" s="9"/>
      <c r="H594" s="9"/>
      <c r="I594" s="9"/>
      <c r="J594" s="93"/>
      <c r="K594" s="94"/>
      <c r="L594" s="94"/>
    </row>
    <row r="595" spans="5:12" ht="12.75" x14ac:dyDescent="0.2">
      <c r="E595" s="10"/>
      <c r="F595" s="9"/>
      <c r="H595" s="9"/>
      <c r="I595" s="9"/>
      <c r="J595" s="93"/>
      <c r="K595" s="94"/>
      <c r="L595" s="94"/>
    </row>
    <row r="596" spans="5:12" ht="12.75" x14ac:dyDescent="0.2">
      <c r="E596" s="10"/>
      <c r="F596" s="9"/>
      <c r="H596" s="9"/>
      <c r="I596" s="9"/>
      <c r="J596" s="93"/>
      <c r="K596" s="94"/>
      <c r="L596" s="94"/>
    </row>
    <row r="597" spans="5:12" ht="12.75" x14ac:dyDescent="0.2">
      <c r="E597" s="10"/>
      <c r="F597" s="9"/>
      <c r="H597" s="9"/>
      <c r="I597" s="9"/>
      <c r="J597" s="93"/>
      <c r="K597" s="94"/>
      <c r="L597" s="94"/>
    </row>
    <row r="598" spans="5:12" ht="12.75" x14ac:dyDescent="0.2">
      <c r="E598" s="10"/>
      <c r="F598" s="9"/>
      <c r="H598" s="9"/>
      <c r="I598" s="9"/>
      <c r="J598" s="93"/>
      <c r="K598" s="94"/>
      <c r="L598" s="94"/>
    </row>
    <row r="599" spans="5:12" ht="12.75" x14ac:dyDescent="0.2">
      <c r="E599" s="10"/>
      <c r="F599" s="9"/>
      <c r="H599" s="9"/>
      <c r="I599" s="9"/>
      <c r="J599" s="93"/>
      <c r="K599" s="94"/>
      <c r="L599" s="94"/>
    </row>
    <row r="600" spans="5:12" ht="12.75" x14ac:dyDescent="0.2">
      <c r="E600" s="10"/>
      <c r="F600" s="9"/>
      <c r="H600" s="9"/>
      <c r="I600" s="9"/>
      <c r="J600" s="93"/>
      <c r="K600" s="94"/>
      <c r="L600" s="94"/>
    </row>
    <row r="601" spans="5:12" ht="12.75" x14ac:dyDescent="0.2">
      <c r="E601" s="10"/>
      <c r="F601" s="9"/>
      <c r="H601" s="9"/>
      <c r="I601" s="9"/>
      <c r="J601" s="93"/>
      <c r="K601" s="94"/>
      <c r="L601" s="94"/>
    </row>
    <row r="602" spans="5:12" ht="12.75" x14ac:dyDescent="0.2">
      <c r="E602" s="10"/>
      <c r="F602" s="9"/>
      <c r="H602" s="9"/>
      <c r="I602" s="9"/>
      <c r="J602" s="93"/>
      <c r="K602" s="94"/>
      <c r="L602" s="94"/>
    </row>
    <row r="603" spans="5:12" ht="12.75" x14ac:dyDescent="0.2">
      <c r="E603" s="10"/>
      <c r="F603" s="9"/>
      <c r="H603" s="9"/>
      <c r="I603" s="9"/>
      <c r="J603" s="93"/>
      <c r="K603" s="94"/>
      <c r="L603" s="94"/>
    </row>
    <row r="604" spans="5:12" ht="12.75" x14ac:dyDescent="0.2">
      <c r="E604" s="10"/>
      <c r="F604" s="9"/>
      <c r="H604" s="9"/>
      <c r="I604" s="9"/>
      <c r="J604" s="93"/>
      <c r="K604" s="94"/>
      <c r="L604" s="94"/>
    </row>
    <row r="605" spans="5:12" ht="12.75" x14ac:dyDescent="0.2">
      <c r="E605" s="10"/>
      <c r="F605" s="9"/>
      <c r="H605" s="9"/>
      <c r="I605" s="9"/>
      <c r="J605" s="93"/>
      <c r="K605" s="94"/>
      <c r="L605" s="94"/>
    </row>
    <row r="606" spans="5:12" ht="12.75" x14ac:dyDescent="0.2">
      <c r="E606" s="10"/>
      <c r="F606" s="9"/>
      <c r="H606" s="9"/>
      <c r="I606" s="9"/>
      <c r="J606" s="93"/>
      <c r="K606" s="94"/>
      <c r="L606" s="94"/>
    </row>
    <row r="607" spans="5:12" ht="12.75" x14ac:dyDescent="0.2">
      <c r="E607" s="10"/>
      <c r="F607" s="9"/>
      <c r="H607" s="9"/>
      <c r="I607" s="9"/>
      <c r="J607" s="93"/>
      <c r="K607" s="94"/>
      <c r="L607" s="94"/>
    </row>
    <row r="608" spans="5:12" ht="12.75" x14ac:dyDescent="0.2">
      <c r="E608" s="10"/>
      <c r="F608" s="9"/>
      <c r="H608" s="9"/>
      <c r="I608" s="9"/>
      <c r="J608" s="93"/>
      <c r="K608" s="94"/>
      <c r="L608" s="94"/>
    </row>
    <row r="609" spans="5:12" ht="12.75" x14ac:dyDescent="0.2">
      <c r="E609" s="10"/>
      <c r="F609" s="9"/>
      <c r="H609" s="9"/>
      <c r="I609" s="9"/>
      <c r="J609" s="93"/>
      <c r="K609" s="94"/>
      <c r="L609" s="94"/>
    </row>
    <row r="610" spans="5:12" ht="12.75" x14ac:dyDescent="0.2">
      <c r="E610" s="10"/>
      <c r="F610" s="9"/>
      <c r="H610" s="9"/>
      <c r="I610" s="9"/>
      <c r="J610" s="93"/>
      <c r="K610" s="94"/>
      <c r="L610" s="94"/>
    </row>
    <row r="611" spans="5:12" ht="12.75" x14ac:dyDescent="0.2">
      <c r="E611" s="10"/>
      <c r="F611" s="9"/>
      <c r="H611" s="9"/>
      <c r="I611" s="9"/>
      <c r="J611" s="93"/>
      <c r="K611" s="94"/>
      <c r="L611" s="94"/>
    </row>
    <row r="612" spans="5:12" ht="12.75" x14ac:dyDescent="0.2">
      <c r="E612" s="10"/>
      <c r="F612" s="9"/>
      <c r="H612" s="9"/>
      <c r="I612" s="9"/>
      <c r="J612" s="93"/>
      <c r="K612" s="94"/>
      <c r="L612" s="94"/>
    </row>
    <row r="613" spans="5:12" ht="12.75" x14ac:dyDescent="0.2">
      <c r="E613" s="10"/>
      <c r="F613" s="9"/>
      <c r="H613" s="9"/>
      <c r="I613" s="9"/>
      <c r="J613" s="93"/>
      <c r="K613" s="94"/>
      <c r="L613" s="94"/>
    </row>
    <row r="614" spans="5:12" ht="12.75" x14ac:dyDescent="0.2">
      <c r="E614" s="10"/>
      <c r="F614" s="9"/>
      <c r="H614" s="9"/>
      <c r="I614" s="9"/>
      <c r="J614" s="93"/>
      <c r="K614" s="94"/>
      <c r="L614" s="94"/>
    </row>
    <row r="615" spans="5:12" ht="12.75" x14ac:dyDescent="0.2">
      <c r="E615" s="10"/>
      <c r="F615" s="9"/>
      <c r="H615" s="9"/>
      <c r="I615" s="9"/>
      <c r="J615" s="93"/>
      <c r="K615" s="94"/>
      <c r="L615" s="94"/>
    </row>
    <row r="616" spans="5:12" ht="12.75" x14ac:dyDescent="0.2">
      <c r="E616" s="10"/>
      <c r="F616" s="9"/>
      <c r="H616" s="9"/>
      <c r="I616" s="9"/>
      <c r="J616" s="93"/>
      <c r="K616" s="94"/>
      <c r="L616" s="94"/>
    </row>
    <row r="617" spans="5:12" ht="12.75" x14ac:dyDescent="0.2">
      <c r="E617" s="10"/>
      <c r="F617" s="9"/>
      <c r="H617" s="9"/>
      <c r="I617" s="9"/>
      <c r="J617" s="93"/>
      <c r="K617" s="94"/>
      <c r="L617" s="94"/>
    </row>
    <row r="618" spans="5:12" ht="12.75" x14ac:dyDescent="0.2">
      <c r="E618" s="10"/>
      <c r="F618" s="9"/>
      <c r="H618" s="9"/>
      <c r="I618" s="9"/>
      <c r="J618" s="93"/>
      <c r="K618" s="94"/>
      <c r="L618" s="94"/>
    </row>
    <row r="619" spans="5:12" ht="12.75" x14ac:dyDescent="0.2">
      <c r="E619" s="10"/>
      <c r="F619" s="9"/>
      <c r="H619" s="9"/>
      <c r="I619" s="9"/>
      <c r="J619" s="93"/>
      <c r="K619" s="94"/>
      <c r="L619" s="94"/>
    </row>
    <row r="620" spans="5:12" ht="12.75" x14ac:dyDescent="0.2">
      <c r="E620" s="10"/>
      <c r="F620" s="9"/>
      <c r="H620" s="9"/>
      <c r="I620" s="9"/>
      <c r="J620" s="93"/>
      <c r="K620" s="94"/>
      <c r="L620" s="94"/>
    </row>
    <row r="621" spans="5:12" ht="12.75" x14ac:dyDescent="0.2">
      <c r="E621" s="10"/>
      <c r="F621" s="9"/>
      <c r="H621" s="9"/>
      <c r="I621" s="9"/>
      <c r="J621" s="93"/>
      <c r="K621" s="94"/>
      <c r="L621" s="94"/>
    </row>
    <row r="622" spans="5:12" ht="12.75" x14ac:dyDescent="0.2">
      <c r="E622" s="10"/>
      <c r="F622" s="9"/>
      <c r="H622" s="9"/>
      <c r="I622" s="9"/>
      <c r="J622" s="93"/>
      <c r="K622" s="94"/>
      <c r="L622" s="94"/>
    </row>
    <row r="623" spans="5:12" ht="12.75" x14ac:dyDescent="0.2">
      <c r="E623" s="10"/>
      <c r="F623" s="9"/>
      <c r="H623" s="9"/>
      <c r="I623" s="9"/>
      <c r="J623" s="93"/>
      <c r="K623" s="94"/>
      <c r="L623" s="94"/>
    </row>
    <row r="624" spans="5:12" ht="12.75" x14ac:dyDescent="0.2">
      <c r="E624" s="10"/>
      <c r="F624" s="9"/>
      <c r="H624" s="9"/>
      <c r="I624" s="9"/>
      <c r="J624" s="93"/>
      <c r="K624" s="94"/>
      <c r="L624" s="94"/>
    </row>
    <row r="625" spans="5:12" ht="12.75" x14ac:dyDescent="0.2">
      <c r="E625" s="10"/>
      <c r="F625" s="9"/>
      <c r="H625" s="9"/>
      <c r="I625" s="9"/>
      <c r="J625" s="93"/>
      <c r="K625" s="94"/>
      <c r="L625" s="94"/>
    </row>
    <row r="626" spans="5:12" ht="12.75" x14ac:dyDescent="0.2">
      <c r="E626" s="10"/>
      <c r="F626" s="9"/>
      <c r="H626" s="9"/>
      <c r="I626" s="9"/>
      <c r="J626" s="93"/>
      <c r="K626" s="94"/>
      <c r="L626" s="94"/>
    </row>
    <row r="627" spans="5:12" ht="12.75" x14ac:dyDescent="0.2">
      <c r="E627" s="10"/>
      <c r="F627" s="9"/>
      <c r="H627" s="9"/>
      <c r="I627" s="9"/>
      <c r="J627" s="93"/>
      <c r="K627" s="94"/>
      <c r="L627" s="94"/>
    </row>
    <row r="628" spans="5:12" ht="12.75" x14ac:dyDescent="0.2">
      <c r="E628" s="10"/>
      <c r="F628" s="9"/>
      <c r="H628" s="9"/>
      <c r="I628" s="9"/>
      <c r="J628" s="93"/>
      <c r="K628" s="94"/>
      <c r="L628" s="94"/>
    </row>
    <row r="629" spans="5:12" ht="12.75" x14ac:dyDescent="0.2">
      <c r="E629" s="10"/>
      <c r="F629" s="9"/>
      <c r="H629" s="9"/>
      <c r="I629" s="9"/>
      <c r="J629" s="93"/>
      <c r="K629" s="94"/>
      <c r="L629" s="94"/>
    </row>
    <row r="630" spans="5:12" ht="12.75" x14ac:dyDescent="0.2">
      <c r="E630" s="10"/>
      <c r="F630" s="9"/>
      <c r="H630" s="9"/>
      <c r="I630" s="9"/>
      <c r="J630" s="93"/>
      <c r="K630" s="94"/>
      <c r="L630" s="94"/>
    </row>
    <row r="631" spans="5:12" ht="12.75" x14ac:dyDescent="0.2">
      <c r="E631" s="10"/>
      <c r="F631" s="9"/>
      <c r="H631" s="9"/>
      <c r="I631" s="9"/>
      <c r="J631" s="93"/>
      <c r="K631" s="94"/>
      <c r="L631" s="94"/>
    </row>
    <row r="632" spans="5:12" ht="12.75" x14ac:dyDescent="0.2">
      <c r="E632" s="10"/>
      <c r="F632" s="9"/>
      <c r="H632" s="9"/>
      <c r="I632" s="9"/>
      <c r="J632" s="93"/>
      <c r="K632" s="94"/>
      <c r="L632" s="94"/>
    </row>
    <row r="633" spans="5:12" ht="12.75" x14ac:dyDescent="0.2">
      <c r="E633" s="10"/>
      <c r="F633" s="9"/>
      <c r="H633" s="9"/>
      <c r="I633" s="9"/>
      <c r="J633" s="93"/>
      <c r="K633" s="94"/>
      <c r="L633" s="94"/>
    </row>
    <row r="634" spans="5:12" ht="12.75" x14ac:dyDescent="0.2">
      <c r="E634" s="10"/>
      <c r="F634" s="9"/>
      <c r="H634" s="9"/>
      <c r="I634" s="9"/>
      <c r="J634" s="93"/>
      <c r="K634" s="94"/>
      <c r="L634" s="94"/>
    </row>
    <row r="635" spans="5:12" ht="12.75" x14ac:dyDescent="0.2">
      <c r="E635" s="10"/>
      <c r="F635" s="9"/>
      <c r="H635" s="9"/>
      <c r="I635" s="9"/>
      <c r="J635" s="93"/>
      <c r="K635" s="94"/>
      <c r="L635" s="94"/>
    </row>
    <row r="636" spans="5:12" ht="12.75" x14ac:dyDescent="0.2">
      <c r="E636" s="10"/>
      <c r="F636" s="9"/>
      <c r="H636" s="9"/>
      <c r="I636" s="9"/>
      <c r="J636" s="93"/>
      <c r="K636" s="94"/>
      <c r="L636" s="94"/>
    </row>
    <row r="637" spans="5:12" ht="12.75" x14ac:dyDescent="0.2">
      <c r="E637" s="10"/>
      <c r="F637" s="9"/>
      <c r="H637" s="9"/>
      <c r="I637" s="9"/>
      <c r="J637" s="93"/>
      <c r="K637" s="94"/>
      <c r="L637" s="94"/>
    </row>
    <row r="638" spans="5:12" ht="12.75" x14ac:dyDescent="0.2">
      <c r="E638" s="10"/>
      <c r="F638" s="9"/>
      <c r="H638" s="9"/>
      <c r="I638" s="9"/>
      <c r="J638" s="93"/>
      <c r="K638" s="94"/>
      <c r="L638" s="94"/>
    </row>
    <row r="639" spans="5:12" ht="12.75" x14ac:dyDescent="0.2">
      <c r="E639" s="10"/>
      <c r="F639" s="9"/>
      <c r="H639" s="9"/>
      <c r="I639" s="9"/>
      <c r="J639" s="93"/>
      <c r="K639" s="94"/>
      <c r="L639" s="94"/>
    </row>
    <row r="640" spans="5:12" ht="12.75" x14ac:dyDescent="0.2">
      <c r="E640" s="10"/>
      <c r="F640" s="9"/>
      <c r="H640" s="9"/>
      <c r="I640" s="9"/>
      <c r="J640" s="93"/>
      <c r="K640" s="94"/>
      <c r="L640" s="94"/>
    </row>
    <row r="641" spans="5:12" ht="12.75" x14ac:dyDescent="0.2">
      <c r="E641" s="10"/>
      <c r="F641" s="9"/>
      <c r="H641" s="9"/>
      <c r="I641" s="9"/>
      <c r="J641" s="93"/>
      <c r="K641" s="94"/>
      <c r="L641" s="94"/>
    </row>
    <row r="642" spans="5:12" ht="12.75" x14ac:dyDescent="0.2">
      <c r="E642" s="10"/>
      <c r="F642" s="9"/>
      <c r="H642" s="9"/>
      <c r="I642" s="9"/>
      <c r="J642" s="93"/>
      <c r="K642" s="94"/>
      <c r="L642" s="94"/>
    </row>
    <row r="643" spans="5:12" ht="12.75" x14ac:dyDescent="0.2">
      <c r="E643" s="10"/>
      <c r="F643" s="9"/>
      <c r="H643" s="9"/>
      <c r="I643" s="9"/>
      <c r="J643" s="93"/>
      <c r="K643" s="94"/>
      <c r="L643" s="94"/>
    </row>
    <row r="644" spans="5:12" ht="12.75" x14ac:dyDescent="0.2">
      <c r="E644" s="10"/>
      <c r="F644" s="9"/>
      <c r="H644" s="9"/>
      <c r="I644" s="9"/>
      <c r="J644" s="93"/>
      <c r="K644" s="94"/>
      <c r="L644" s="94"/>
    </row>
    <row r="645" spans="5:12" ht="12.75" x14ac:dyDescent="0.2">
      <c r="E645" s="10"/>
      <c r="F645" s="9"/>
      <c r="H645" s="9"/>
      <c r="I645" s="9"/>
      <c r="J645" s="93"/>
      <c r="K645" s="94"/>
      <c r="L645" s="94"/>
    </row>
    <row r="646" spans="5:12" ht="12.75" x14ac:dyDescent="0.2">
      <c r="E646" s="10"/>
      <c r="F646" s="9"/>
      <c r="H646" s="9"/>
      <c r="I646" s="9"/>
      <c r="J646" s="93"/>
      <c r="K646" s="94"/>
      <c r="L646" s="94"/>
    </row>
    <row r="647" spans="5:12" ht="12.75" x14ac:dyDescent="0.2">
      <c r="E647" s="10"/>
      <c r="F647" s="9"/>
      <c r="H647" s="9"/>
      <c r="I647" s="9"/>
      <c r="J647" s="93"/>
      <c r="K647" s="94"/>
      <c r="L647" s="94"/>
    </row>
    <row r="648" spans="5:12" ht="12.75" x14ac:dyDescent="0.2">
      <c r="E648" s="10"/>
      <c r="F648" s="9"/>
      <c r="H648" s="9"/>
      <c r="I648" s="9"/>
      <c r="J648" s="93"/>
      <c r="K648" s="94"/>
      <c r="L648" s="94"/>
    </row>
    <row r="649" spans="5:12" ht="12.75" x14ac:dyDescent="0.2">
      <c r="E649" s="10"/>
      <c r="F649" s="9"/>
      <c r="H649" s="9"/>
      <c r="I649" s="9"/>
      <c r="J649" s="93"/>
      <c r="K649" s="94"/>
      <c r="L649" s="94"/>
    </row>
    <row r="650" spans="5:12" ht="12.75" x14ac:dyDescent="0.2">
      <c r="E650" s="10"/>
      <c r="F650" s="9"/>
      <c r="H650" s="9"/>
      <c r="I650" s="9"/>
      <c r="J650" s="93"/>
      <c r="K650" s="94"/>
      <c r="L650" s="94"/>
    </row>
    <row r="651" spans="5:12" ht="12.75" x14ac:dyDescent="0.2">
      <c r="E651" s="10"/>
      <c r="F651" s="9"/>
      <c r="H651" s="9"/>
      <c r="I651" s="9"/>
      <c r="J651" s="93"/>
      <c r="K651" s="94"/>
      <c r="L651" s="94"/>
    </row>
    <row r="652" spans="5:12" ht="12.75" x14ac:dyDescent="0.2">
      <c r="E652" s="10"/>
      <c r="F652" s="9"/>
      <c r="H652" s="9"/>
      <c r="I652" s="9"/>
      <c r="J652" s="93"/>
      <c r="K652" s="94"/>
      <c r="L652" s="94"/>
    </row>
    <row r="653" spans="5:12" ht="12.75" x14ac:dyDescent="0.2">
      <c r="E653" s="10"/>
      <c r="F653" s="9"/>
      <c r="H653" s="9"/>
      <c r="I653" s="9"/>
      <c r="J653" s="93"/>
      <c r="K653" s="94"/>
      <c r="L653" s="94"/>
    </row>
    <row r="654" spans="5:12" ht="12.75" x14ac:dyDescent="0.2">
      <c r="E654" s="10"/>
      <c r="F654" s="9"/>
      <c r="H654" s="9"/>
      <c r="I654" s="9"/>
      <c r="J654" s="93"/>
      <c r="K654" s="94"/>
      <c r="L654" s="94"/>
    </row>
    <row r="655" spans="5:12" ht="12.75" x14ac:dyDescent="0.2">
      <c r="E655" s="10"/>
      <c r="F655" s="9"/>
      <c r="H655" s="9"/>
      <c r="I655" s="9"/>
      <c r="J655" s="93"/>
      <c r="K655" s="94"/>
      <c r="L655" s="94"/>
    </row>
    <row r="656" spans="5:12" ht="12.75" x14ac:dyDescent="0.2">
      <c r="E656" s="10"/>
      <c r="F656" s="9"/>
      <c r="H656" s="9"/>
      <c r="I656" s="9"/>
      <c r="J656" s="93"/>
      <c r="K656" s="94"/>
      <c r="L656" s="94"/>
    </row>
    <row r="657" spans="5:12" ht="12.75" x14ac:dyDescent="0.2">
      <c r="E657" s="10"/>
      <c r="F657" s="9"/>
      <c r="H657" s="9"/>
      <c r="I657" s="9"/>
      <c r="J657" s="93"/>
      <c r="K657" s="94"/>
      <c r="L657" s="94"/>
    </row>
    <row r="658" spans="5:12" ht="12.75" x14ac:dyDescent="0.2">
      <c r="E658" s="10"/>
      <c r="F658" s="9"/>
      <c r="H658" s="9"/>
      <c r="I658" s="9"/>
      <c r="J658" s="93"/>
      <c r="K658" s="94"/>
      <c r="L658" s="94"/>
    </row>
    <row r="659" spans="5:12" ht="12.75" x14ac:dyDescent="0.2">
      <c r="E659" s="10"/>
      <c r="F659" s="9"/>
      <c r="H659" s="9"/>
      <c r="I659" s="9"/>
      <c r="J659" s="93"/>
      <c r="K659" s="94"/>
      <c r="L659" s="94"/>
    </row>
    <row r="660" spans="5:12" ht="12.75" x14ac:dyDescent="0.2">
      <c r="E660" s="10"/>
      <c r="F660" s="9"/>
      <c r="H660" s="9"/>
      <c r="I660" s="9"/>
      <c r="J660" s="93"/>
      <c r="K660" s="94"/>
      <c r="L660" s="94"/>
    </row>
    <row r="661" spans="5:12" ht="12.75" x14ac:dyDescent="0.2">
      <c r="E661" s="10"/>
      <c r="F661" s="9"/>
      <c r="H661" s="9"/>
      <c r="I661" s="9"/>
      <c r="J661" s="93"/>
      <c r="K661" s="94"/>
      <c r="L661" s="94"/>
    </row>
    <row r="662" spans="5:12" ht="12.75" x14ac:dyDescent="0.2">
      <c r="E662" s="10"/>
      <c r="F662" s="9"/>
      <c r="H662" s="9"/>
      <c r="I662" s="9"/>
      <c r="J662" s="93"/>
      <c r="K662" s="94"/>
      <c r="L662" s="94"/>
    </row>
    <row r="663" spans="5:12" ht="12.75" x14ac:dyDescent="0.2">
      <c r="E663" s="10"/>
      <c r="F663" s="9"/>
      <c r="H663" s="9"/>
      <c r="I663" s="9"/>
      <c r="J663" s="93"/>
      <c r="K663" s="94"/>
      <c r="L663" s="94"/>
    </row>
    <row r="664" spans="5:12" ht="12.75" x14ac:dyDescent="0.2">
      <c r="E664" s="10"/>
      <c r="F664" s="9"/>
      <c r="H664" s="9"/>
      <c r="I664" s="9"/>
      <c r="J664" s="93"/>
      <c r="K664" s="94"/>
      <c r="L664" s="94"/>
    </row>
    <row r="665" spans="5:12" ht="12.75" x14ac:dyDescent="0.2">
      <c r="E665" s="10"/>
      <c r="F665" s="9"/>
      <c r="H665" s="9"/>
      <c r="I665" s="9"/>
      <c r="J665" s="93"/>
      <c r="K665" s="94"/>
      <c r="L665" s="94"/>
    </row>
    <row r="666" spans="5:12" ht="12.75" x14ac:dyDescent="0.2">
      <c r="E666" s="10"/>
      <c r="F666" s="9"/>
      <c r="H666" s="9"/>
      <c r="I666" s="9"/>
      <c r="J666" s="93"/>
      <c r="K666" s="94"/>
      <c r="L666" s="94"/>
    </row>
    <row r="667" spans="5:12" ht="12.75" x14ac:dyDescent="0.2">
      <c r="E667" s="10"/>
      <c r="F667" s="9"/>
      <c r="H667" s="9"/>
      <c r="I667" s="9"/>
      <c r="J667" s="93"/>
      <c r="K667" s="94"/>
      <c r="L667" s="94"/>
    </row>
    <row r="668" spans="5:12" ht="12.75" x14ac:dyDescent="0.2">
      <c r="E668" s="10"/>
      <c r="F668" s="9"/>
      <c r="H668" s="9"/>
      <c r="I668" s="9"/>
      <c r="J668" s="93"/>
      <c r="K668" s="94"/>
      <c r="L668" s="94"/>
    </row>
    <row r="669" spans="5:12" ht="12.75" x14ac:dyDescent="0.2">
      <c r="E669" s="10"/>
      <c r="F669" s="9"/>
      <c r="H669" s="9"/>
      <c r="I669" s="9"/>
      <c r="J669" s="93"/>
      <c r="K669" s="94"/>
      <c r="L669" s="94"/>
    </row>
    <row r="670" spans="5:12" ht="12.75" x14ac:dyDescent="0.2">
      <c r="E670" s="10"/>
      <c r="F670" s="9"/>
      <c r="H670" s="9"/>
      <c r="I670" s="9"/>
      <c r="J670" s="93"/>
      <c r="K670" s="94"/>
      <c r="L670" s="94"/>
    </row>
    <row r="671" spans="5:12" ht="12.75" x14ac:dyDescent="0.2">
      <c r="E671" s="10"/>
      <c r="F671" s="9"/>
      <c r="H671" s="9"/>
      <c r="I671" s="9"/>
      <c r="J671" s="93"/>
      <c r="K671" s="94"/>
      <c r="L671" s="94"/>
    </row>
    <row r="672" spans="5:12" ht="12.75" x14ac:dyDescent="0.2">
      <c r="E672" s="10"/>
      <c r="F672" s="9"/>
      <c r="H672" s="9"/>
      <c r="I672" s="9"/>
      <c r="J672" s="93"/>
      <c r="K672" s="94"/>
      <c r="L672" s="94"/>
    </row>
    <row r="673" spans="5:12" ht="12.75" x14ac:dyDescent="0.2">
      <c r="E673" s="10"/>
      <c r="F673" s="9"/>
      <c r="H673" s="9"/>
      <c r="I673" s="9"/>
      <c r="J673" s="93"/>
      <c r="K673" s="94"/>
      <c r="L673" s="94"/>
    </row>
    <row r="674" spans="5:12" ht="12.75" x14ac:dyDescent="0.2">
      <c r="E674" s="10"/>
      <c r="F674" s="9"/>
      <c r="H674" s="9"/>
      <c r="I674" s="9"/>
      <c r="J674" s="93"/>
      <c r="K674" s="94"/>
      <c r="L674" s="94"/>
    </row>
    <row r="675" spans="5:12" ht="12.75" x14ac:dyDescent="0.2">
      <c r="E675" s="10"/>
      <c r="F675" s="9"/>
      <c r="H675" s="9"/>
      <c r="I675" s="9"/>
      <c r="J675" s="93"/>
      <c r="K675" s="94"/>
      <c r="L675" s="94"/>
    </row>
    <row r="676" spans="5:12" ht="12.75" x14ac:dyDescent="0.2">
      <c r="E676" s="10"/>
      <c r="F676" s="9"/>
      <c r="H676" s="9"/>
      <c r="I676" s="9"/>
      <c r="J676" s="93"/>
      <c r="K676" s="94"/>
      <c r="L676" s="94"/>
    </row>
    <row r="677" spans="5:12" ht="12.75" x14ac:dyDescent="0.2">
      <c r="E677" s="10"/>
      <c r="F677" s="9"/>
      <c r="H677" s="9"/>
      <c r="I677" s="9"/>
      <c r="J677" s="93"/>
      <c r="K677" s="94"/>
      <c r="L677" s="94"/>
    </row>
    <row r="678" spans="5:12" ht="12.75" x14ac:dyDescent="0.2">
      <c r="E678" s="10"/>
      <c r="F678" s="9"/>
      <c r="H678" s="9"/>
      <c r="I678" s="9"/>
      <c r="J678" s="93"/>
      <c r="K678" s="94"/>
      <c r="L678" s="94"/>
    </row>
    <row r="679" spans="5:12" ht="12.75" x14ac:dyDescent="0.2">
      <c r="E679" s="10"/>
      <c r="F679" s="9"/>
      <c r="H679" s="9"/>
      <c r="I679" s="9"/>
      <c r="J679" s="93"/>
      <c r="K679" s="94"/>
      <c r="L679" s="94"/>
    </row>
    <row r="680" spans="5:12" ht="12.75" x14ac:dyDescent="0.2">
      <c r="E680" s="10"/>
      <c r="F680" s="9"/>
      <c r="H680" s="9"/>
      <c r="I680" s="9"/>
      <c r="J680" s="93"/>
      <c r="K680" s="94"/>
      <c r="L680" s="94"/>
    </row>
    <row r="681" spans="5:12" ht="12.75" x14ac:dyDescent="0.2">
      <c r="E681" s="10"/>
      <c r="F681" s="9"/>
      <c r="H681" s="9"/>
      <c r="I681" s="9"/>
      <c r="J681" s="93"/>
      <c r="K681" s="94"/>
      <c r="L681" s="94"/>
    </row>
    <row r="682" spans="5:12" ht="12.75" x14ac:dyDescent="0.2">
      <c r="E682" s="10"/>
      <c r="F682" s="9"/>
      <c r="H682" s="9"/>
      <c r="I682" s="9"/>
      <c r="J682" s="93"/>
      <c r="K682" s="94"/>
      <c r="L682" s="94"/>
    </row>
    <row r="683" spans="5:12" ht="12.75" x14ac:dyDescent="0.2">
      <c r="E683" s="10"/>
      <c r="F683" s="9"/>
      <c r="H683" s="9"/>
      <c r="I683" s="9"/>
      <c r="J683" s="93"/>
      <c r="K683" s="94"/>
      <c r="L683" s="94"/>
    </row>
    <row r="684" spans="5:12" ht="12.75" x14ac:dyDescent="0.2">
      <c r="E684" s="10"/>
      <c r="F684" s="9"/>
      <c r="H684" s="9"/>
      <c r="I684" s="9"/>
      <c r="J684" s="93"/>
      <c r="K684" s="94"/>
      <c r="L684" s="94"/>
    </row>
    <row r="685" spans="5:12" ht="12.75" x14ac:dyDescent="0.2">
      <c r="E685" s="10"/>
      <c r="F685" s="9"/>
      <c r="H685" s="9"/>
      <c r="I685" s="9"/>
      <c r="J685" s="93"/>
      <c r="K685" s="94"/>
      <c r="L685" s="94"/>
    </row>
    <row r="686" spans="5:12" ht="12.75" x14ac:dyDescent="0.2">
      <c r="E686" s="10"/>
      <c r="F686" s="9"/>
      <c r="H686" s="9"/>
      <c r="I686" s="9"/>
      <c r="J686" s="93"/>
      <c r="K686" s="94"/>
      <c r="L686" s="94"/>
    </row>
    <row r="687" spans="5:12" ht="12.75" x14ac:dyDescent="0.2">
      <c r="E687" s="10"/>
      <c r="F687" s="9"/>
      <c r="H687" s="9"/>
      <c r="I687" s="9"/>
      <c r="J687" s="93"/>
      <c r="K687" s="94"/>
      <c r="L687" s="94"/>
    </row>
    <row r="688" spans="5:12" ht="12.75" x14ac:dyDescent="0.2">
      <c r="E688" s="10"/>
      <c r="F688" s="9"/>
      <c r="H688" s="9"/>
      <c r="I688" s="9"/>
      <c r="J688" s="93"/>
      <c r="K688" s="94"/>
      <c r="L688" s="94"/>
    </row>
    <row r="689" spans="5:12" ht="12.75" x14ac:dyDescent="0.2">
      <c r="E689" s="10"/>
      <c r="F689" s="9"/>
      <c r="H689" s="9"/>
      <c r="I689" s="9"/>
      <c r="J689" s="93"/>
      <c r="K689" s="94"/>
      <c r="L689" s="94"/>
    </row>
    <row r="690" spans="5:12" ht="12.75" x14ac:dyDescent="0.2">
      <c r="E690" s="10"/>
      <c r="F690" s="9"/>
      <c r="H690" s="9"/>
      <c r="I690" s="9"/>
      <c r="J690" s="93"/>
      <c r="K690" s="94"/>
      <c r="L690" s="94"/>
    </row>
    <row r="691" spans="5:12" ht="12.75" x14ac:dyDescent="0.2">
      <c r="E691" s="10"/>
      <c r="F691" s="9"/>
      <c r="H691" s="9"/>
      <c r="I691" s="9"/>
      <c r="J691" s="93"/>
      <c r="K691" s="94"/>
      <c r="L691" s="94"/>
    </row>
    <row r="692" spans="5:12" ht="12.75" x14ac:dyDescent="0.2">
      <c r="E692" s="10"/>
      <c r="F692" s="9"/>
      <c r="H692" s="9"/>
      <c r="I692" s="9"/>
      <c r="J692" s="93"/>
      <c r="K692" s="94"/>
      <c r="L692" s="94"/>
    </row>
    <row r="693" spans="5:12" ht="12.75" x14ac:dyDescent="0.2">
      <c r="E693" s="10"/>
      <c r="F693" s="9"/>
      <c r="H693" s="9"/>
      <c r="I693" s="9"/>
      <c r="J693" s="93"/>
      <c r="K693" s="94"/>
      <c r="L693" s="94"/>
    </row>
    <row r="694" spans="5:12" ht="12.75" x14ac:dyDescent="0.2">
      <c r="E694" s="10"/>
      <c r="F694" s="9"/>
      <c r="H694" s="9"/>
      <c r="I694" s="9"/>
      <c r="J694" s="93"/>
      <c r="K694" s="94"/>
      <c r="L694" s="94"/>
    </row>
    <row r="695" spans="5:12" ht="12.75" x14ac:dyDescent="0.2">
      <c r="E695" s="10"/>
      <c r="F695" s="9"/>
      <c r="H695" s="9"/>
      <c r="I695" s="9"/>
      <c r="J695" s="93"/>
      <c r="K695" s="94"/>
      <c r="L695" s="94"/>
    </row>
    <row r="696" spans="5:12" ht="12.75" x14ac:dyDescent="0.2">
      <c r="E696" s="10"/>
      <c r="F696" s="9"/>
      <c r="H696" s="9"/>
      <c r="I696" s="9"/>
      <c r="J696" s="93"/>
      <c r="K696" s="94"/>
      <c r="L696" s="94"/>
    </row>
    <row r="697" spans="5:12" ht="12.75" x14ac:dyDescent="0.2">
      <c r="E697" s="10"/>
      <c r="F697" s="9"/>
      <c r="H697" s="9"/>
      <c r="I697" s="9"/>
      <c r="J697" s="93"/>
      <c r="K697" s="94"/>
      <c r="L697" s="94"/>
    </row>
    <row r="698" spans="5:12" ht="12.75" x14ac:dyDescent="0.2">
      <c r="E698" s="10"/>
      <c r="F698" s="9"/>
      <c r="H698" s="9"/>
      <c r="I698" s="9"/>
      <c r="J698" s="93"/>
      <c r="K698" s="94"/>
      <c r="L698" s="94"/>
    </row>
    <row r="699" spans="5:12" ht="12.75" x14ac:dyDescent="0.2">
      <c r="E699" s="10"/>
      <c r="F699" s="9"/>
      <c r="H699" s="9"/>
      <c r="I699" s="9"/>
      <c r="J699" s="93"/>
      <c r="K699" s="94"/>
      <c r="L699" s="94"/>
    </row>
    <row r="700" spans="5:12" ht="12.75" x14ac:dyDescent="0.2">
      <c r="E700" s="10"/>
      <c r="F700" s="9"/>
      <c r="H700" s="9"/>
      <c r="I700" s="9"/>
      <c r="J700" s="93"/>
      <c r="K700" s="94"/>
      <c r="L700" s="94"/>
    </row>
    <row r="701" spans="5:12" ht="12.75" x14ac:dyDescent="0.2">
      <c r="E701" s="10"/>
      <c r="F701" s="9"/>
      <c r="H701" s="9"/>
      <c r="I701" s="9"/>
      <c r="J701" s="93"/>
      <c r="K701" s="94"/>
      <c r="L701" s="94"/>
    </row>
    <row r="702" spans="5:12" ht="12.75" x14ac:dyDescent="0.2">
      <c r="E702" s="10"/>
      <c r="F702" s="9"/>
      <c r="H702" s="9"/>
      <c r="I702" s="9"/>
      <c r="J702" s="93"/>
      <c r="K702" s="94"/>
      <c r="L702" s="94"/>
    </row>
    <row r="703" spans="5:12" ht="12.75" x14ac:dyDescent="0.2">
      <c r="E703" s="10"/>
      <c r="F703" s="9"/>
      <c r="H703" s="9"/>
      <c r="I703" s="9"/>
      <c r="J703" s="93"/>
      <c r="K703" s="94"/>
      <c r="L703" s="94"/>
    </row>
    <row r="704" spans="5:12" ht="12.75" x14ac:dyDescent="0.2">
      <c r="E704" s="10"/>
      <c r="F704" s="9"/>
      <c r="H704" s="9"/>
      <c r="I704" s="9"/>
      <c r="J704" s="93"/>
      <c r="K704" s="94"/>
      <c r="L704" s="94"/>
    </row>
    <row r="705" spans="5:12" ht="12.75" x14ac:dyDescent="0.2">
      <c r="E705" s="10"/>
      <c r="F705" s="9"/>
      <c r="H705" s="9"/>
      <c r="I705" s="9"/>
      <c r="J705" s="93"/>
      <c r="K705" s="94"/>
      <c r="L705" s="94"/>
    </row>
    <row r="706" spans="5:12" ht="12.75" x14ac:dyDescent="0.2">
      <c r="E706" s="10"/>
      <c r="F706" s="9"/>
      <c r="H706" s="9"/>
      <c r="I706" s="9"/>
      <c r="J706" s="93"/>
      <c r="K706" s="94"/>
      <c r="L706" s="94"/>
    </row>
    <row r="707" spans="5:12" ht="12.75" x14ac:dyDescent="0.2">
      <c r="E707" s="10"/>
      <c r="F707" s="9"/>
      <c r="H707" s="9"/>
      <c r="I707" s="9"/>
      <c r="J707" s="93"/>
      <c r="K707" s="94"/>
      <c r="L707" s="94"/>
    </row>
    <row r="708" spans="5:12" ht="12.75" x14ac:dyDescent="0.2">
      <c r="E708" s="10"/>
      <c r="F708" s="9"/>
      <c r="H708" s="9"/>
      <c r="I708" s="9"/>
      <c r="J708" s="93"/>
      <c r="K708" s="94"/>
      <c r="L708" s="94"/>
    </row>
    <row r="709" spans="5:12" ht="12.75" x14ac:dyDescent="0.2">
      <c r="E709" s="10"/>
      <c r="F709" s="9"/>
      <c r="H709" s="9"/>
      <c r="I709" s="9"/>
      <c r="J709" s="93"/>
      <c r="K709" s="94"/>
      <c r="L709" s="94"/>
    </row>
    <row r="710" spans="5:12" ht="12.75" x14ac:dyDescent="0.2">
      <c r="E710" s="10"/>
      <c r="F710" s="9"/>
      <c r="H710" s="9"/>
      <c r="I710" s="9"/>
      <c r="J710" s="93"/>
      <c r="K710" s="94"/>
      <c r="L710" s="94"/>
    </row>
    <row r="711" spans="5:12" ht="12.75" x14ac:dyDescent="0.2">
      <c r="E711" s="10"/>
      <c r="F711" s="9"/>
      <c r="H711" s="9"/>
      <c r="I711" s="9"/>
      <c r="J711" s="93"/>
      <c r="K711" s="94"/>
      <c r="L711" s="94"/>
    </row>
    <row r="712" spans="5:12" ht="12.75" x14ac:dyDescent="0.2">
      <c r="E712" s="10"/>
      <c r="F712" s="9"/>
      <c r="H712" s="9"/>
      <c r="I712" s="9"/>
      <c r="J712" s="93"/>
      <c r="K712" s="94"/>
      <c r="L712" s="94"/>
    </row>
    <row r="713" spans="5:12" ht="12.75" x14ac:dyDescent="0.2">
      <c r="E713" s="10"/>
      <c r="F713" s="9"/>
      <c r="H713" s="9"/>
      <c r="I713" s="9"/>
      <c r="J713" s="93"/>
      <c r="K713" s="94"/>
      <c r="L713" s="94"/>
    </row>
    <row r="714" spans="5:12" ht="12.75" x14ac:dyDescent="0.2">
      <c r="E714" s="10"/>
      <c r="F714" s="9"/>
      <c r="H714" s="9"/>
      <c r="I714" s="9"/>
      <c r="J714" s="93"/>
      <c r="K714" s="94"/>
      <c r="L714" s="94"/>
    </row>
    <row r="715" spans="5:12" ht="12.75" x14ac:dyDescent="0.2">
      <c r="E715" s="10"/>
      <c r="F715" s="9"/>
      <c r="H715" s="9"/>
      <c r="I715" s="9"/>
      <c r="J715" s="93"/>
      <c r="K715" s="94"/>
      <c r="L715" s="94"/>
    </row>
    <row r="716" spans="5:12" ht="12.75" x14ac:dyDescent="0.2">
      <c r="E716" s="10"/>
      <c r="F716" s="9"/>
      <c r="H716" s="9"/>
      <c r="I716" s="9"/>
      <c r="J716" s="93"/>
      <c r="K716" s="94"/>
      <c r="L716" s="94"/>
    </row>
    <row r="717" spans="5:12" ht="12.75" x14ac:dyDescent="0.2">
      <c r="E717" s="10"/>
      <c r="F717" s="9"/>
      <c r="H717" s="9"/>
      <c r="I717" s="9"/>
      <c r="J717" s="93"/>
      <c r="K717" s="94"/>
      <c r="L717" s="94"/>
    </row>
    <row r="718" spans="5:12" ht="12.75" x14ac:dyDescent="0.2">
      <c r="E718" s="10"/>
      <c r="F718" s="9"/>
      <c r="H718" s="9"/>
      <c r="I718" s="9"/>
      <c r="J718" s="93"/>
      <c r="K718" s="94"/>
      <c r="L718" s="94"/>
    </row>
    <row r="719" spans="5:12" ht="12.75" x14ac:dyDescent="0.2">
      <c r="E719" s="10"/>
      <c r="F719" s="9"/>
      <c r="H719" s="9"/>
      <c r="I719" s="9"/>
      <c r="J719" s="93"/>
      <c r="K719" s="94"/>
      <c r="L719" s="94"/>
    </row>
    <row r="720" spans="5:12" ht="12.75" x14ac:dyDescent="0.2">
      <c r="E720" s="10"/>
      <c r="F720" s="9"/>
      <c r="H720" s="9"/>
      <c r="I720" s="9"/>
      <c r="J720" s="93"/>
      <c r="K720" s="94"/>
      <c r="L720" s="94"/>
    </row>
    <row r="721" spans="5:12" ht="12.75" x14ac:dyDescent="0.2">
      <c r="E721" s="10"/>
      <c r="F721" s="9"/>
      <c r="H721" s="9"/>
      <c r="I721" s="9"/>
      <c r="J721" s="93"/>
      <c r="K721" s="94"/>
      <c r="L721" s="94"/>
    </row>
    <row r="722" spans="5:12" ht="12.75" x14ac:dyDescent="0.2">
      <c r="E722" s="10"/>
      <c r="F722" s="9"/>
      <c r="H722" s="9"/>
      <c r="I722" s="9"/>
      <c r="J722" s="93"/>
      <c r="K722" s="94"/>
      <c r="L722" s="94"/>
    </row>
    <row r="723" spans="5:12" ht="12.75" x14ac:dyDescent="0.2">
      <c r="E723" s="10"/>
      <c r="F723" s="9"/>
      <c r="H723" s="9"/>
      <c r="I723" s="9"/>
      <c r="J723" s="93"/>
      <c r="K723" s="94"/>
      <c r="L723" s="94"/>
    </row>
    <row r="724" spans="5:12" ht="12.75" x14ac:dyDescent="0.2">
      <c r="E724" s="10"/>
      <c r="F724" s="9"/>
      <c r="H724" s="9"/>
      <c r="I724" s="9"/>
      <c r="J724" s="93"/>
      <c r="K724" s="94"/>
      <c r="L724" s="94"/>
    </row>
    <row r="725" spans="5:12" ht="12.75" x14ac:dyDescent="0.2">
      <c r="E725" s="10"/>
      <c r="F725" s="9"/>
      <c r="H725" s="9"/>
      <c r="I725" s="9"/>
      <c r="J725" s="93"/>
      <c r="K725" s="94"/>
      <c r="L725" s="94"/>
    </row>
    <row r="726" spans="5:12" ht="12.75" x14ac:dyDescent="0.2">
      <c r="E726" s="10"/>
      <c r="F726" s="9"/>
      <c r="H726" s="9"/>
      <c r="I726" s="9"/>
      <c r="J726" s="93"/>
      <c r="K726" s="94"/>
      <c r="L726" s="94"/>
    </row>
    <row r="727" spans="5:12" ht="12.75" x14ac:dyDescent="0.2">
      <c r="E727" s="10"/>
      <c r="F727" s="9"/>
      <c r="H727" s="9"/>
      <c r="I727" s="9"/>
      <c r="J727" s="93"/>
      <c r="K727" s="94"/>
      <c r="L727" s="94"/>
    </row>
    <row r="728" spans="5:12" ht="12.75" x14ac:dyDescent="0.2">
      <c r="E728" s="10"/>
      <c r="F728" s="9"/>
      <c r="H728" s="9"/>
      <c r="I728" s="9"/>
      <c r="J728" s="93"/>
      <c r="K728" s="94"/>
      <c r="L728" s="94"/>
    </row>
    <row r="729" spans="5:12" ht="12.75" x14ac:dyDescent="0.2">
      <c r="E729" s="10"/>
      <c r="F729" s="9"/>
      <c r="H729" s="9"/>
      <c r="I729" s="9"/>
      <c r="J729" s="93"/>
      <c r="K729" s="94"/>
      <c r="L729" s="94"/>
    </row>
    <row r="730" spans="5:12" ht="12.75" x14ac:dyDescent="0.2">
      <c r="E730" s="10"/>
      <c r="F730" s="9"/>
      <c r="H730" s="9"/>
      <c r="I730" s="9"/>
      <c r="J730" s="93"/>
      <c r="K730" s="94"/>
      <c r="L730" s="94"/>
    </row>
    <row r="731" spans="5:12" ht="12.75" x14ac:dyDescent="0.2">
      <c r="E731" s="10"/>
      <c r="F731" s="9"/>
      <c r="H731" s="9"/>
      <c r="I731" s="9"/>
      <c r="J731" s="93"/>
      <c r="K731" s="94"/>
      <c r="L731" s="94"/>
    </row>
    <row r="732" spans="5:12" ht="12.75" x14ac:dyDescent="0.2">
      <c r="E732" s="10"/>
      <c r="F732" s="9"/>
      <c r="H732" s="9"/>
      <c r="I732" s="9"/>
      <c r="J732" s="93"/>
      <c r="K732" s="94"/>
      <c r="L732" s="94"/>
    </row>
    <row r="733" spans="5:12" ht="12.75" x14ac:dyDescent="0.2">
      <c r="E733" s="10"/>
      <c r="F733" s="9"/>
      <c r="H733" s="9"/>
      <c r="I733" s="9"/>
      <c r="J733" s="93"/>
      <c r="K733" s="94"/>
      <c r="L733" s="94"/>
    </row>
    <row r="734" spans="5:12" ht="12.75" x14ac:dyDescent="0.2">
      <c r="E734" s="10"/>
      <c r="F734" s="9"/>
      <c r="H734" s="9"/>
      <c r="I734" s="9"/>
      <c r="J734" s="93"/>
      <c r="K734" s="94"/>
      <c r="L734" s="94"/>
    </row>
    <row r="735" spans="5:12" ht="12.75" x14ac:dyDescent="0.2">
      <c r="E735" s="10"/>
      <c r="F735" s="9"/>
      <c r="H735" s="9"/>
      <c r="I735" s="9"/>
      <c r="J735" s="93"/>
      <c r="K735" s="94"/>
      <c r="L735" s="94"/>
    </row>
    <row r="736" spans="5:12" ht="12.75" x14ac:dyDescent="0.2">
      <c r="E736" s="10"/>
      <c r="F736" s="9"/>
      <c r="H736" s="9"/>
      <c r="I736" s="9"/>
      <c r="J736" s="93"/>
      <c r="K736" s="94"/>
      <c r="L736" s="94"/>
    </row>
    <row r="737" spans="5:12" ht="12.75" x14ac:dyDescent="0.2">
      <c r="E737" s="10"/>
      <c r="F737" s="9"/>
      <c r="H737" s="9"/>
      <c r="I737" s="9"/>
      <c r="J737" s="93"/>
      <c r="K737" s="94"/>
      <c r="L737" s="94"/>
    </row>
    <row r="738" spans="5:12" ht="12.75" x14ac:dyDescent="0.2">
      <c r="E738" s="10"/>
      <c r="F738" s="9"/>
      <c r="H738" s="9"/>
      <c r="I738" s="9"/>
      <c r="J738" s="93"/>
      <c r="K738" s="94"/>
      <c r="L738" s="94"/>
    </row>
    <row r="739" spans="5:12" ht="12.75" x14ac:dyDescent="0.2">
      <c r="E739" s="10"/>
      <c r="F739" s="9"/>
      <c r="H739" s="9"/>
      <c r="I739" s="9"/>
      <c r="J739" s="93"/>
      <c r="K739" s="94"/>
      <c r="L739" s="94"/>
    </row>
    <row r="740" spans="5:12" ht="12.75" x14ac:dyDescent="0.2">
      <c r="E740" s="10"/>
      <c r="F740" s="9"/>
      <c r="H740" s="9"/>
      <c r="I740" s="9"/>
      <c r="J740" s="93"/>
      <c r="K740" s="94"/>
      <c r="L740" s="94"/>
    </row>
    <row r="741" spans="5:12" ht="12.75" x14ac:dyDescent="0.2">
      <c r="E741" s="10"/>
      <c r="F741" s="9"/>
      <c r="H741" s="9"/>
      <c r="I741" s="9"/>
      <c r="J741" s="93"/>
      <c r="K741" s="94"/>
      <c r="L741" s="94"/>
    </row>
    <row r="742" spans="5:12" ht="12.75" x14ac:dyDescent="0.2">
      <c r="E742" s="10"/>
      <c r="F742" s="9"/>
      <c r="H742" s="9"/>
      <c r="I742" s="9"/>
      <c r="J742" s="93"/>
      <c r="K742" s="94"/>
      <c r="L742" s="94"/>
    </row>
    <row r="743" spans="5:12" ht="12.75" x14ac:dyDescent="0.2">
      <c r="E743" s="10"/>
      <c r="F743" s="9"/>
      <c r="H743" s="9"/>
      <c r="I743" s="9"/>
      <c r="J743" s="93"/>
      <c r="K743" s="94"/>
      <c r="L743" s="94"/>
    </row>
    <row r="744" spans="5:12" ht="12.75" x14ac:dyDescent="0.2">
      <c r="E744" s="10"/>
      <c r="F744" s="9"/>
      <c r="H744" s="9"/>
      <c r="I744" s="9"/>
      <c r="J744" s="93"/>
      <c r="K744" s="94"/>
      <c r="L744" s="94"/>
    </row>
    <row r="745" spans="5:12" ht="12.75" x14ac:dyDescent="0.2">
      <c r="E745" s="10"/>
      <c r="F745" s="9"/>
      <c r="H745" s="9"/>
      <c r="I745" s="9"/>
      <c r="J745" s="93"/>
      <c r="K745" s="94"/>
      <c r="L745" s="94"/>
    </row>
    <row r="746" spans="5:12" ht="12.75" x14ac:dyDescent="0.2">
      <c r="E746" s="10"/>
      <c r="F746" s="9"/>
      <c r="H746" s="9"/>
      <c r="I746" s="9"/>
      <c r="J746" s="93"/>
      <c r="K746" s="94"/>
      <c r="L746" s="94"/>
    </row>
    <row r="747" spans="5:12" ht="12.75" x14ac:dyDescent="0.2">
      <c r="E747" s="10"/>
      <c r="F747" s="9"/>
      <c r="H747" s="9"/>
      <c r="I747" s="9"/>
      <c r="J747" s="93"/>
      <c r="K747" s="94"/>
      <c r="L747" s="94"/>
    </row>
    <row r="748" spans="5:12" ht="12.75" x14ac:dyDescent="0.2">
      <c r="E748" s="10"/>
      <c r="F748" s="9"/>
      <c r="H748" s="9"/>
      <c r="I748" s="9"/>
      <c r="J748" s="93"/>
      <c r="K748" s="94"/>
      <c r="L748" s="94"/>
    </row>
    <row r="749" spans="5:12" ht="12.75" x14ac:dyDescent="0.2">
      <c r="E749" s="10"/>
      <c r="F749" s="9"/>
      <c r="H749" s="9"/>
      <c r="I749" s="9"/>
      <c r="J749" s="93"/>
      <c r="K749" s="94"/>
      <c r="L749" s="94"/>
    </row>
    <row r="750" spans="5:12" ht="12.75" x14ac:dyDescent="0.2">
      <c r="E750" s="10"/>
      <c r="F750" s="9"/>
      <c r="H750" s="9"/>
      <c r="I750" s="9"/>
      <c r="J750" s="93"/>
      <c r="K750" s="94"/>
      <c r="L750" s="94"/>
    </row>
    <row r="751" spans="5:12" ht="12.75" x14ac:dyDescent="0.2">
      <c r="E751" s="10"/>
      <c r="F751" s="9"/>
      <c r="H751" s="9"/>
      <c r="I751" s="9"/>
      <c r="J751" s="93"/>
      <c r="K751" s="94"/>
      <c r="L751" s="94"/>
    </row>
    <row r="752" spans="5:12" ht="12.75" x14ac:dyDescent="0.2">
      <c r="E752" s="10"/>
      <c r="F752" s="9"/>
      <c r="H752" s="9"/>
      <c r="I752" s="9"/>
      <c r="J752" s="93"/>
      <c r="K752" s="94"/>
      <c r="L752" s="94"/>
    </row>
    <row r="753" spans="5:12" ht="12.75" x14ac:dyDescent="0.2">
      <c r="E753" s="10"/>
      <c r="F753" s="9"/>
      <c r="H753" s="9"/>
      <c r="I753" s="9"/>
      <c r="J753" s="93"/>
      <c r="K753" s="94"/>
      <c r="L753" s="94"/>
    </row>
    <row r="754" spans="5:12" ht="12.75" x14ac:dyDescent="0.2">
      <c r="E754" s="10"/>
      <c r="F754" s="9"/>
      <c r="H754" s="9"/>
      <c r="I754" s="9"/>
      <c r="J754" s="93"/>
      <c r="K754" s="94"/>
      <c r="L754" s="94"/>
    </row>
    <row r="755" spans="5:12" ht="12.75" x14ac:dyDescent="0.2">
      <c r="E755" s="10"/>
      <c r="F755" s="9"/>
      <c r="H755" s="9"/>
      <c r="I755" s="9"/>
      <c r="J755" s="93"/>
      <c r="K755" s="94"/>
      <c r="L755" s="94"/>
    </row>
    <row r="756" spans="5:12" ht="12.75" x14ac:dyDescent="0.2">
      <c r="E756" s="10"/>
      <c r="F756" s="9"/>
      <c r="H756" s="9"/>
      <c r="I756" s="9"/>
      <c r="J756" s="93"/>
      <c r="K756" s="94"/>
      <c r="L756" s="94"/>
    </row>
    <row r="757" spans="5:12" ht="12.75" x14ac:dyDescent="0.2">
      <c r="E757" s="10"/>
      <c r="F757" s="9"/>
      <c r="H757" s="9"/>
      <c r="I757" s="9"/>
      <c r="J757" s="93"/>
      <c r="K757" s="94"/>
      <c r="L757" s="94"/>
    </row>
    <row r="758" spans="5:12" ht="12.75" x14ac:dyDescent="0.2">
      <c r="E758" s="10"/>
      <c r="F758" s="9"/>
      <c r="H758" s="9"/>
      <c r="I758" s="9"/>
      <c r="J758" s="93"/>
      <c r="K758" s="94"/>
      <c r="L758" s="94"/>
    </row>
    <row r="759" spans="5:12" ht="12.75" x14ac:dyDescent="0.2">
      <c r="E759" s="10"/>
      <c r="F759" s="9"/>
      <c r="H759" s="9"/>
      <c r="I759" s="9"/>
      <c r="J759" s="93"/>
      <c r="K759" s="94"/>
      <c r="L759" s="94"/>
    </row>
    <row r="760" spans="5:12" ht="12.75" x14ac:dyDescent="0.2">
      <c r="E760" s="10"/>
      <c r="F760" s="9"/>
      <c r="H760" s="9"/>
      <c r="I760" s="9"/>
      <c r="J760" s="93"/>
      <c r="K760" s="94"/>
      <c r="L760" s="94"/>
    </row>
    <row r="761" spans="5:12" ht="12.75" x14ac:dyDescent="0.2">
      <c r="E761" s="10"/>
      <c r="F761" s="9"/>
      <c r="H761" s="9"/>
      <c r="I761" s="9"/>
      <c r="J761" s="93"/>
      <c r="K761" s="94"/>
      <c r="L761" s="94"/>
    </row>
    <row r="762" spans="5:12" ht="12.75" x14ac:dyDescent="0.2">
      <c r="E762" s="10"/>
      <c r="F762" s="9"/>
      <c r="H762" s="9"/>
      <c r="I762" s="9"/>
      <c r="J762" s="93"/>
      <c r="K762" s="94"/>
      <c r="L762" s="94"/>
    </row>
    <row r="763" spans="5:12" ht="12.75" x14ac:dyDescent="0.2">
      <c r="E763" s="10"/>
      <c r="F763" s="9"/>
      <c r="H763" s="9"/>
      <c r="I763" s="9"/>
      <c r="J763" s="93"/>
      <c r="K763" s="94"/>
      <c r="L763" s="94"/>
    </row>
    <row r="764" spans="5:12" ht="12.75" x14ac:dyDescent="0.2">
      <c r="E764" s="10"/>
      <c r="F764" s="9"/>
      <c r="H764" s="9"/>
      <c r="I764" s="9"/>
      <c r="J764" s="93"/>
      <c r="K764" s="94"/>
      <c r="L764" s="94"/>
    </row>
    <row r="765" spans="5:12" ht="12.75" x14ac:dyDescent="0.2">
      <c r="E765" s="10"/>
      <c r="F765" s="9"/>
      <c r="H765" s="9"/>
      <c r="I765" s="9"/>
      <c r="J765" s="93"/>
      <c r="K765" s="94"/>
      <c r="L765" s="94"/>
    </row>
    <row r="766" spans="5:12" ht="12.75" x14ac:dyDescent="0.2">
      <c r="E766" s="10"/>
      <c r="F766" s="9"/>
      <c r="H766" s="9"/>
      <c r="I766" s="9"/>
      <c r="J766" s="93"/>
      <c r="K766" s="94"/>
      <c r="L766" s="94"/>
    </row>
    <row r="767" spans="5:12" ht="12.75" x14ac:dyDescent="0.2">
      <c r="E767" s="10"/>
      <c r="F767" s="9"/>
      <c r="H767" s="9"/>
      <c r="I767" s="9"/>
      <c r="J767" s="93"/>
      <c r="K767" s="94"/>
      <c r="L767" s="94"/>
    </row>
    <row r="768" spans="5:12" ht="12.75" x14ac:dyDescent="0.2">
      <c r="E768" s="10"/>
      <c r="F768" s="9"/>
      <c r="H768" s="9"/>
      <c r="I768" s="9"/>
      <c r="J768" s="93"/>
      <c r="K768" s="94"/>
      <c r="L768" s="94"/>
    </row>
    <row r="769" spans="5:12" ht="12.75" x14ac:dyDescent="0.2">
      <c r="E769" s="10"/>
      <c r="F769" s="9"/>
      <c r="H769" s="9"/>
      <c r="I769" s="9"/>
      <c r="J769" s="93"/>
      <c r="K769" s="94"/>
      <c r="L769" s="94"/>
    </row>
    <row r="770" spans="5:12" ht="12.75" x14ac:dyDescent="0.2">
      <c r="E770" s="10"/>
      <c r="F770" s="9"/>
      <c r="H770" s="9"/>
      <c r="I770" s="9"/>
      <c r="J770" s="93"/>
      <c r="K770" s="94"/>
      <c r="L770" s="94"/>
    </row>
    <row r="771" spans="5:12" ht="12.75" x14ac:dyDescent="0.2">
      <c r="E771" s="10"/>
      <c r="F771" s="9"/>
      <c r="H771" s="9"/>
      <c r="I771" s="9"/>
      <c r="J771" s="93"/>
      <c r="K771" s="94"/>
      <c r="L771" s="94"/>
    </row>
    <row r="772" spans="5:12" ht="12.75" x14ac:dyDescent="0.2">
      <c r="E772" s="10"/>
      <c r="F772" s="9"/>
      <c r="H772" s="9"/>
      <c r="I772" s="9"/>
      <c r="J772" s="93"/>
      <c r="K772" s="94"/>
      <c r="L772" s="94"/>
    </row>
    <row r="773" spans="5:12" ht="12.75" x14ac:dyDescent="0.2">
      <c r="E773" s="10"/>
      <c r="F773" s="9"/>
      <c r="H773" s="9"/>
      <c r="I773" s="9"/>
      <c r="J773" s="93"/>
      <c r="K773" s="94"/>
      <c r="L773" s="94"/>
    </row>
    <row r="774" spans="5:12" ht="12.75" x14ac:dyDescent="0.2">
      <c r="E774" s="10"/>
      <c r="F774" s="9"/>
      <c r="H774" s="9"/>
      <c r="I774" s="9"/>
      <c r="J774" s="93"/>
      <c r="K774" s="94"/>
      <c r="L774" s="94"/>
    </row>
    <row r="775" spans="5:12" ht="12.75" x14ac:dyDescent="0.2">
      <c r="E775" s="10"/>
      <c r="F775" s="9"/>
      <c r="H775" s="9"/>
      <c r="I775" s="9"/>
      <c r="J775" s="93"/>
      <c r="K775" s="94"/>
      <c r="L775" s="94"/>
    </row>
    <row r="776" spans="5:12" ht="12.75" x14ac:dyDescent="0.2">
      <c r="E776" s="10"/>
      <c r="F776" s="9"/>
      <c r="H776" s="9"/>
      <c r="I776" s="9"/>
      <c r="J776" s="93"/>
      <c r="K776" s="94"/>
      <c r="L776" s="94"/>
    </row>
    <row r="777" spans="5:12" ht="12.75" x14ac:dyDescent="0.2">
      <c r="E777" s="10"/>
      <c r="F777" s="9"/>
      <c r="H777" s="9"/>
      <c r="I777" s="9"/>
      <c r="J777" s="93"/>
      <c r="K777" s="94"/>
      <c r="L777" s="94"/>
    </row>
    <row r="778" spans="5:12" ht="12.75" x14ac:dyDescent="0.2">
      <c r="E778" s="10"/>
      <c r="F778" s="9"/>
      <c r="H778" s="9"/>
      <c r="I778" s="9"/>
      <c r="J778" s="93"/>
      <c r="K778" s="94"/>
      <c r="L778" s="94"/>
    </row>
    <row r="779" spans="5:12" ht="12.75" x14ac:dyDescent="0.2">
      <c r="E779" s="10"/>
      <c r="F779" s="9"/>
      <c r="H779" s="9"/>
      <c r="I779" s="9"/>
      <c r="J779" s="93"/>
      <c r="K779" s="94"/>
      <c r="L779" s="94"/>
    </row>
    <row r="780" spans="5:12" ht="12.75" x14ac:dyDescent="0.2">
      <c r="E780" s="10"/>
      <c r="F780" s="9"/>
      <c r="H780" s="9"/>
      <c r="I780" s="9"/>
      <c r="J780" s="93"/>
      <c r="K780" s="94"/>
      <c r="L780" s="94"/>
    </row>
    <row r="781" spans="5:12" ht="12.75" x14ac:dyDescent="0.2">
      <c r="E781" s="10"/>
      <c r="F781" s="9"/>
      <c r="H781" s="9"/>
      <c r="I781" s="9"/>
      <c r="J781" s="93"/>
      <c r="K781" s="94"/>
      <c r="L781" s="94"/>
    </row>
    <row r="782" spans="5:12" ht="12.75" x14ac:dyDescent="0.2">
      <c r="E782" s="10"/>
      <c r="F782" s="9"/>
      <c r="H782" s="9"/>
      <c r="I782" s="9"/>
      <c r="J782" s="93"/>
      <c r="K782" s="94"/>
      <c r="L782" s="94"/>
    </row>
    <row r="783" spans="5:12" ht="12.75" x14ac:dyDescent="0.2">
      <c r="E783" s="10"/>
      <c r="F783" s="9"/>
      <c r="H783" s="9"/>
      <c r="I783" s="9"/>
      <c r="J783" s="93"/>
      <c r="K783" s="94"/>
      <c r="L783" s="94"/>
    </row>
    <row r="784" spans="5:12" ht="12.75" x14ac:dyDescent="0.2">
      <c r="E784" s="10"/>
      <c r="F784" s="9"/>
      <c r="H784" s="9"/>
      <c r="I784" s="9"/>
      <c r="J784" s="93"/>
      <c r="K784" s="94"/>
      <c r="L784" s="94"/>
    </row>
    <row r="785" spans="5:12" ht="12.75" x14ac:dyDescent="0.2">
      <c r="E785" s="10"/>
      <c r="F785" s="9"/>
      <c r="H785" s="9"/>
      <c r="I785" s="9"/>
      <c r="J785" s="93"/>
      <c r="K785" s="94"/>
      <c r="L785" s="94"/>
    </row>
    <row r="786" spans="5:12" ht="12.75" x14ac:dyDescent="0.2">
      <c r="E786" s="10"/>
      <c r="F786" s="9"/>
      <c r="H786" s="9"/>
      <c r="I786" s="9"/>
      <c r="J786" s="93"/>
      <c r="K786" s="94"/>
      <c r="L786" s="94"/>
    </row>
    <row r="787" spans="5:12" ht="12.75" x14ac:dyDescent="0.2">
      <c r="E787" s="10"/>
      <c r="F787" s="9"/>
      <c r="H787" s="9"/>
      <c r="I787" s="9"/>
      <c r="J787" s="93"/>
      <c r="K787" s="94"/>
      <c r="L787" s="94"/>
    </row>
    <row r="788" spans="5:12" ht="12.75" x14ac:dyDescent="0.2">
      <c r="E788" s="10"/>
      <c r="F788" s="9"/>
      <c r="H788" s="9"/>
      <c r="I788" s="9"/>
      <c r="J788" s="93"/>
      <c r="K788" s="94"/>
      <c r="L788" s="94"/>
    </row>
    <row r="789" spans="5:12" ht="12.75" x14ac:dyDescent="0.2">
      <c r="E789" s="10"/>
      <c r="F789" s="9"/>
      <c r="H789" s="9"/>
      <c r="I789" s="9"/>
      <c r="J789" s="93"/>
      <c r="K789" s="94"/>
      <c r="L789" s="94"/>
    </row>
    <row r="790" spans="5:12" ht="12.75" x14ac:dyDescent="0.2">
      <c r="E790" s="10"/>
      <c r="F790" s="9"/>
      <c r="H790" s="9"/>
      <c r="I790" s="9"/>
      <c r="J790" s="93"/>
      <c r="K790" s="94"/>
      <c r="L790" s="94"/>
    </row>
    <row r="791" spans="5:12" ht="12.75" x14ac:dyDescent="0.2">
      <c r="E791" s="10"/>
      <c r="F791" s="9"/>
      <c r="H791" s="9"/>
      <c r="I791" s="9"/>
      <c r="J791" s="93"/>
      <c r="K791" s="94"/>
      <c r="L791" s="94"/>
    </row>
    <row r="792" spans="5:12" ht="12.75" x14ac:dyDescent="0.2">
      <c r="E792" s="10"/>
      <c r="F792" s="9"/>
      <c r="H792" s="9"/>
      <c r="I792" s="9"/>
      <c r="J792" s="93"/>
      <c r="K792" s="94"/>
      <c r="L792" s="94"/>
    </row>
    <row r="793" spans="5:12" ht="12.75" x14ac:dyDescent="0.2">
      <c r="E793" s="10"/>
      <c r="F793" s="9"/>
      <c r="H793" s="9"/>
      <c r="I793" s="9"/>
      <c r="J793" s="93"/>
      <c r="K793" s="94"/>
      <c r="L793" s="94"/>
    </row>
    <row r="794" spans="5:12" ht="12.75" x14ac:dyDescent="0.2">
      <c r="E794" s="10"/>
      <c r="F794" s="9"/>
      <c r="H794" s="9"/>
      <c r="I794" s="9"/>
      <c r="J794" s="93"/>
      <c r="K794" s="94"/>
      <c r="L794" s="94"/>
    </row>
    <row r="795" spans="5:12" ht="12.75" x14ac:dyDescent="0.2">
      <c r="E795" s="10"/>
      <c r="F795" s="9"/>
      <c r="H795" s="9"/>
      <c r="I795" s="9"/>
      <c r="J795" s="93"/>
      <c r="K795" s="94"/>
      <c r="L795" s="94"/>
    </row>
    <row r="796" spans="5:12" ht="12.75" x14ac:dyDescent="0.2">
      <c r="E796" s="10"/>
      <c r="F796" s="9"/>
      <c r="H796" s="9"/>
      <c r="I796" s="9"/>
      <c r="J796" s="93"/>
      <c r="K796" s="94"/>
      <c r="L796" s="94"/>
    </row>
    <row r="797" spans="5:12" ht="12.75" x14ac:dyDescent="0.2">
      <c r="E797" s="10"/>
      <c r="F797" s="9"/>
      <c r="H797" s="9"/>
      <c r="I797" s="9"/>
      <c r="J797" s="93"/>
      <c r="K797" s="94"/>
      <c r="L797" s="94"/>
    </row>
    <row r="798" spans="5:12" ht="12.75" x14ac:dyDescent="0.2">
      <c r="E798" s="10"/>
      <c r="F798" s="9"/>
      <c r="H798" s="9"/>
      <c r="I798" s="9"/>
      <c r="J798" s="93"/>
      <c r="K798" s="94"/>
      <c r="L798" s="94"/>
    </row>
    <row r="799" spans="5:12" ht="12.75" x14ac:dyDescent="0.2">
      <c r="E799" s="10"/>
      <c r="F799" s="9"/>
      <c r="H799" s="9"/>
      <c r="I799" s="9"/>
      <c r="J799" s="93"/>
      <c r="K799" s="94"/>
      <c r="L799" s="94"/>
    </row>
    <row r="800" spans="5:12" ht="12.75" x14ac:dyDescent="0.2">
      <c r="E800" s="10"/>
      <c r="F800" s="9"/>
      <c r="H800" s="9"/>
      <c r="I800" s="9"/>
      <c r="J800" s="93"/>
      <c r="K800" s="94"/>
      <c r="L800" s="94"/>
    </row>
    <row r="801" spans="5:12" ht="12.75" x14ac:dyDescent="0.2">
      <c r="E801" s="10"/>
      <c r="F801" s="9"/>
      <c r="H801" s="9"/>
      <c r="I801" s="9"/>
      <c r="J801" s="93"/>
      <c r="K801" s="94"/>
      <c r="L801" s="94"/>
    </row>
    <row r="802" spans="5:12" ht="12.75" x14ac:dyDescent="0.2">
      <c r="E802" s="10"/>
      <c r="F802" s="9"/>
      <c r="H802" s="9"/>
      <c r="I802" s="9"/>
      <c r="J802" s="93"/>
      <c r="K802" s="94"/>
      <c r="L802" s="94"/>
    </row>
    <row r="803" spans="5:12" ht="12.75" x14ac:dyDescent="0.2">
      <c r="E803" s="10"/>
      <c r="F803" s="9"/>
      <c r="H803" s="9"/>
      <c r="I803" s="9"/>
      <c r="J803" s="93"/>
      <c r="K803" s="94"/>
      <c r="L803" s="94"/>
    </row>
    <row r="804" spans="5:12" ht="12.75" x14ac:dyDescent="0.2">
      <c r="E804" s="10"/>
      <c r="F804" s="9"/>
      <c r="H804" s="9"/>
      <c r="I804" s="9"/>
      <c r="J804" s="93"/>
      <c r="K804" s="94"/>
      <c r="L804" s="94"/>
    </row>
    <row r="805" spans="5:12" ht="12.75" x14ac:dyDescent="0.2">
      <c r="E805" s="10"/>
      <c r="F805" s="9"/>
      <c r="H805" s="9"/>
      <c r="I805" s="9"/>
      <c r="J805" s="93"/>
      <c r="K805" s="94"/>
      <c r="L805" s="94"/>
    </row>
    <row r="806" spans="5:12" ht="12.75" x14ac:dyDescent="0.2">
      <c r="E806" s="10"/>
      <c r="F806" s="9"/>
      <c r="H806" s="9"/>
      <c r="I806" s="9"/>
      <c r="J806" s="93"/>
      <c r="K806" s="94"/>
      <c r="L806" s="94"/>
    </row>
    <row r="807" spans="5:12" ht="12.75" x14ac:dyDescent="0.2">
      <c r="E807" s="10"/>
      <c r="F807" s="9"/>
      <c r="H807" s="9"/>
      <c r="I807" s="9"/>
      <c r="J807" s="93"/>
      <c r="K807" s="94"/>
      <c r="L807" s="94"/>
    </row>
    <row r="808" spans="5:12" ht="12.75" x14ac:dyDescent="0.2">
      <c r="E808" s="10"/>
      <c r="F808" s="9"/>
      <c r="H808" s="9"/>
      <c r="I808" s="9"/>
      <c r="J808" s="93"/>
      <c r="K808" s="94"/>
      <c r="L808" s="94"/>
    </row>
    <row r="809" spans="5:12" ht="12.75" x14ac:dyDescent="0.2">
      <c r="E809" s="10"/>
      <c r="F809" s="9"/>
      <c r="H809" s="9"/>
      <c r="I809" s="9"/>
      <c r="J809" s="93"/>
      <c r="K809" s="94"/>
      <c r="L809" s="94"/>
    </row>
    <row r="810" spans="5:12" ht="12.75" x14ac:dyDescent="0.2">
      <c r="E810" s="10"/>
      <c r="F810" s="9"/>
      <c r="H810" s="9"/>
      <c r="I810" s="9"/>
      <c r="J810" s="93"/>
      <c r="K810" s="94"/>
      <c r="L810" s="94"/>
    </row>
    <row r="811" spans="5:12" ht="12.75" x14ac:dyDescent="0.2">
      <c r="E811" s="10"/>
      <c r="F811" s="9"/>
      <c r="H811" s="9"/>
      <c r="I811" s="9"/>
      <c r="J811" s="93"/>
      <c r="K811" s="94"/>
      <c r="L811" s="94"/>
    </row>
    <row r="812" spans="5:12" ht="12.75" x14ac:dyDescent="0.2">
      <c r="E812" s="10"/>
      <c r="F812" s="9"/>
      <c r="H812" s="9"/>
      <c r="I812" s="9"/>
      <c r="J812" s="93"/>
      <c r="K812" s="94"/>
      <c r="L812" s="94"/>
    </row>
    <row r="813" spans="5:12" ht="12.75" x14ac:dyDescent="0.2">
      <c r="E813" s="10"/>
      <c r="F813" s="9"/>
      <c r="H813" s="9"/>
      <c r="I813" s="9"/>
      <c r="J813" s="93"/>
      <c r="K813" s="94"/>
      <c r="L813" s="94"/>
    </row>
    <row r="814" spans="5:12" ht="12.75" x14ac:dyDescent="0.2">
      <c r="E814" s="10"/>
      <c r="F814" s="9"/>
      <c r="H814" s="9"/>
      <c r="I814" s="9"/>
      <c r="J814" s="93"/>
      <c r="K814" s="94"/>
      <c r="L814" s="94"/>
    </row>
    <row r="815" spans="5:12" ht="12.75" x14ac:dyDescent="0.2">
      <c r="E815" s="10"/>
      <c r="F815" s="9"/>
      <c r="H815" s="9"/>
      <c r="I815" s="9"/>
      <c r="J815" s="93"/>
      <c r="K815" s="94"/>
      <c r="L815" s="94"/>
    </row>
    <row r="816" spans="5:12" ht="12.75" x14ac:dyDescent="0.2">
      <c r="E816" s="10"/>
      <c r="F816" s="9"/>
      <c r="H816" s="9"/>
      <c r="I816" s="9"/>
      <c r="J816" s="93"/>
      <c r="K816" s="94"/>
      <c r="L816" s="94"/>
    </row>
    <row r="817" spans="5:12" ht="12.75" x14ac:dyDescent="0.2">
      <c r="E817" s="10"/>
      <c r="F817" s="9"/>
      <c r="H817" s="9"/>
      <c r="I817" s="9"/>
      <c r="J817" s="93"/>
      <c r="K817" s="94"/>
      <c r="L817" s="94"/>
    </row>
    <row r="818" spans="5:12" ht="12.75" x14ac:dyDescent="0.2">
      <c r="E818" s="10"/>
      <c r="F818" s="9"/>
      <c r="H818" s="9"/>
      <c r="I818" s="9"/>
      <c r="J818" s="93"/>
      <c r="K818" s="94"/>
      <c r="L818" s="94"/>
    </row>
    <row r="819" spans="5:12" ht="12.75" x14ac:dyDescent="0.2">
      <c r="E819" s="10"/>
      <c r="F819" s="9"/>
      <c r="H819" s="9"/>
      <c r="I819" s="9"/>
      <c r="J819" s="93"/>
      <c r="K819" s="94"/>
      <c r="L819" s="94"/>
    </row>
    <row r="820" spans="5:12" ht="12.75" x14ac:dyDescent="0.2">
      <c r="E820" s="10"/>
      <c r="F820" s="9"/>
      <c r="H820" s="9"/>
      <c r="I820" s="9"/>
      <c r="J820" s="93"/>
      <c r="K820" s="94"/>
      <c r="L820" s="94"/>
    </row>
    <row r="821" spans="5:12" ht="12.75" x14ac:dyDescent="0.2">
      <c r="E821" s="10"/>
      <c r="F821" s="9"/>
      <c r="H821" s="9"/>
      <c r="I821" s="9"/>
      <c r="J821" s="93"/>
      <c r="K821" s="94"/>
      <c r="L821" s="94"/>
    </row>
    <row r="822" spans="5:12" ht="12.75" x14ac:dyDescent="0.2">
      <c r="E822" s="10"/>
      <c r="F822" s="9"/>
      <c r="H822" s="9"/>
      <c r="I822" s="9"/>
      <c r="J822" s="93"/>
      <c r="K822" s="94"/>
      <c r="L822" s="94"/>
    </row>
    <row r="823" spans="5:12" ht="12.75" x14ac:dyDescent="0.2">
      <c r="E823" s="10"/>
      <c r="F823" s="9"/>
      <c r="H823" s="9"/>
      <c r="I823" s="9"/>
      <c r="J823" s="93"/>
      <c r="K823" s="94"/>
      <c r="L823" s="94"/>
    </row>
    <row r="824" spans="5:12" ht="13.5" thickBot="1" x14ac:dyDescent="0.25">
      <c r="E824" s="10"/>
      <c r="F824" s="9"/>
      <c r="K824" s="98"/>
      <c r="L824" s="98"/>
    </row>
    <row r="825" spans="5:12" thickTop="1" thickBot="1" x14ac:dyDescent="0.25">
      <c r="E825" s="10"/>
      <c r="F825" s="9"/>
    </row>
    <row r="826" spans="5:12" thickTop="1" thickBot="1" x14ac:dyDescent="0.25">
      <c r="E826" s="10"/>
      <c r="F826" s="9"/>
    </row>
    <row r="827" spans="5:12" thickTop="1" thickBot="1" x14ac:dyDescent="0.25">
      <c r="E827" s="10"/>
      <c r="F827" s="9"/>
    </row>
    <row r="828" spans="5:12" thickTop="1" thickBot="1" x14ac:dyDescent="0.25">
      <c r="E828" s="10"/>
      <c r="F828" s="9"/>
    </row>
    <row r="829" spans="5:12" thickTop="1" thickBot="1" x14ac:dyDescent="0.25">
      <c r="E829" s="10"/>
      <c r="F829" s="9"/>
    </row>
    <row r="830" spans="5:12" thickTop="1" thickBot="1" x14ac:dyDescent="0.25">
      <c r="E830" s="10"/>
      <c r="F830" s="9"/>
    </row>
    <row r="831" spans="5:12" thickTop="1" thickBot="1" x14ac:dyDescent="0.25">
      <c r="E831" s="10"/>
      <c r="F831" s="9"/>
    </row>
    <row r="832" spans="5:12" ht="12.75" x14ac:dyDescent="0.2"/>
    <row r="833" ht="12.75" x14ac:dyDescent="0.2"/>
    <row r="834" ht="12.75" x14ac:dyDescent="0.2"/>
  </sheetData>
  <sheetProtection password="E93B" sheet="1" objects="1" scenarios="1" selectLockedCells="1" autoFilter="0"/>
  <mergeCells count="118">
    <mergeCell ref="G92:G93"/>
    <mergeCell ref="H92:H93"/>
    <mergeCell ref="I92:I93"/>
    <mergeCell ref="E92:E93"/>
    <mergeCell ref="D92:D93"/>
    <mergeCell ref="D22:E22"/>
    <mergeCell ref="J1:J3"/>
    <mergeCell ref="L53:L71"/>
    <mergeCell ref="L5:L35"/>
    <mergeCell ref="K5:K35"/>
    <mergeCell ref="L1:L3"/>
    <mergeCell ref="L92:L111"/>
    <mergeCell ref="K1:K3"/>
    <mergeCell ref="D61:E61"/>
    <mergeCell ref="D66:E66"/>
    <mergeCell ref="D67:E67"/>
    <mergeCell ref="I1:I3"/>
    <mergeCell ref="G1:G3"/>
    <mergeCell ref="H1:H3"/>
    <mergeCell ref="D37:E37"/>
    <mergeCell ref="D73:E73"/>
    <mergeCell ref="C4:F4"/>
    <mergeCell ref="B5:B34"/>
    <mergeCell ref="K82:K91"/>
    <mergeCell ref="L72:L81"/>
    <mergeCell ref="K72:K81"/>
    <mergeCell ref="D38:E38"/>
    <mergeCell ref="B53:B70"/>
    <mergeCell ref="D16:E16"/>
    <mergeCell ref="B72:B80"/>
    <mergeCell ref="C72:C80"/>
    <mergeCell ref="D76:E76"/>
    <mergeCell ref="C53:C70"/>
    <mergeCell ref="D74:E74"/>
    <mergeCell ref="D77:E77"/>
    <mergeCell ref="D80:E80"/>
    <mergeCell ref="D79:E79"/>
    <mergeCell ref="D64:E64"/>
    <mergeCell ref="D70:E70"/>
    <mergeCell ref="D19:E19"/>
    <mergeCell ref="D44:E44"/>
    <mergeCell ref="D54:E54"/>
    <mergeCell ref="D57:E57"/>
    <mergeCell ref="L82:L91"/>
    <mergeCell ref="D6:E6"/>
    <mergeCell ref="D69:E69"/>
    <mergeCell ref="L112:L124"/>
    <mergeCell ref="D24:E24"/>
    <mergeCell ref="D25:E25"/>
    <mergeCell ref="D27:E27"/>
    <mergeCell ref="D28:E28"/>
    <mergeCell ref="D30:E30"/>
    <mergeCell ref="D31:E31"/>
    <mergeCell ref="D33:E33"/>
    <mergeCell ref="D34:E34"/>
    <mergeCell ref="D50:E50"/>
    <mergeCell ref="D51:E51"/>
    <mergeCell ref="K92:K111"/>
    <mergeCell ref="K112:K124"/>
    <mergeCell ref="L36:L52"/>
    <mergeCell ref="K36:K52"/>
    <mergeCell ref="K53:K71"/>
    <mergeCell ref="D120:E120"/>
    <mergeCell ref="D116:E116"/>
    <mergeCell ref="D119:E119"/>
    <mergeCell ref="D114:E114"/>
    <mergeCell ref="D122:E122"/>
    <mergeCell ref="D123:E123"/>
    <mergeCell ref="D60:E60"/>
    <mergeCell ref="D63:E63"/>
    <mergeCell ref="B82:B90"/>
    <mergeCell ref="C82:C90"/>
    <mergeCell ref="B92:B110"/>
    <mergeCell ref="C92:C110"/>
    <mergeCell ref="B112:B124"/>
    <mergeCell ref="C112:C124"/>
    <mergeCell ref="F92:F93"/>
    <mergeCell ref="D113:E113"/>
    <mergeCell ref="A1:B2"/>
    <mergeCell ref="F1:F3"/>
    <mergeCell ref="E1:E3"/>
    <mergeCell ref="C5:C22"/>
    <mergeCell ref="D41:E41"/>
    <mergeCell ref="D45:E45"/>
    <mergeCell ref="D48:E48"/>
    <mergeCell ref="D47:E47"/>
    <mergeCell ref="D7:E7"/>
    <mergeCell ref="D10:E10"/>
    <mergeCell ref="D13:E13"/>
    <mergeCell ref="D9:E9"/>
    <mergeCell ref="D12:E12"/>
    <mergeCell ref="D15:E15"/>
    <mergeCell ref="D18:E18"/>
    <mergeCell ref="D21:E21"/>
    <mergeCell ref="D117:E117"/>
    <mergeCell ref="C36:C51"/>
    <mergeCell ref="B36:B51"/>
    <mergeCell ref="D83:E83"/>
    <mergeCell ref="D86:E86"/>
    <mergeCell ref="D89:E89"/>
    <mergeCell ref="D94:E94"/>
    <mergeCell ref="D97:E97"/>
    <mergeCell ref="D100:E100"/>
    <mergeCell ref="D103:E103"/>
    <mergeCell ref="D106:E106"/>
    <mergeCell ref="D109:E109"/>
    <mergeCell ref="D84:E84"/>
    <mergeCell ref="D107:E107"/>
    <mergeCell ref="D110:E110"/>
    <mergeCell ref="D87:E87"/>
    <mergeCell ref="D90:E90"/>
    <mergeCell ref="D95:E95"/>
    <mergeCell ref="D98:E98"/>
    <mergeCell ref="D101:E101"/>
    <mergeCell ref="D104:E104"/>
    <mergeCell ref="D58:E58"/>
    <mergeCell ref="D55:E55"/>
    <mergeCell ref="D40:E40"/>
  </mergeCells>
  <phoneticPr fontId="0" type="noConversion"/>
  <pageMargins left="0" right="0" top="0.19685039370078741" bottom="0.19685039370078741" header="0" footer="0"/>
  <pageSetup paperSize="9" scale="50" fitToHeight="2" orientation="landscape" r:id="rId1"/>
  <rowBreaks count="5" manualBreakCount="5">
    <brk id="28" max="11" man="1"/>
    <brk id="52" max="11" man="1"/>
    <brk id="71" max="11" man="1"/>
    <brk id="91" max="11" man="1"/>
    <brk id="11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Kritéria</vt:lpstr>
      <vt:lpstr>List1</vt:lpstr>
      <vt:lpstr>Kritéria!Oblast_tisku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</dc:creator>
  <cp:lastModifiedBy>Luboš Zajíc</cp:lastModifiedBy>
  <cp:revision/>
  <cp:lastPrinted>2016-09-22T06:08:58Z</cp:lastPrinted>
  <dcterms:created xsi:type="dcterms:W3CDTF">2010-01-13T15:56:17Z</dcterms:created>
  <dcterms:modified xsi:type="dcterms:W3CDTF">2016-10-26T08:32:49Z</dcterms:modified>
</cp:coreProperties>
</file>